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nihab There\"/>
    </mc:Choice>
  </mc:AlternateContent>
  <bookViews>
    <workbookView xWindow="0" yWindow="0" windowWidth="24000" windowHeight="9735"/>
  </bookViews>
  <sheets>
    <sheet name="FLUXO CAIXA " sheetId="5" r:id="rId1"/>
    <sheet name="FLUXO CAIXA  SINDICO" sheetId="7" r:id="rId2"/>
    <sheet name="Plan1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E44" i="7"/>
  <c r="AH39" i="7"/>
  <c r="AH38" i="7"/>
  <c r="AH37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H35" i="7"/>
  <c r="AH34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AH32" i="7"/>
  <c r="AH31" i="7"/>
  <c r="AH30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H27" i="7"/>
  <c r="AH26" i="7"/>
  <c r="AH25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H21" i="7"/>
  <c r="AH20" i="7"/>
  <c r="AH18" i="7"/>
  <c r="AH17" i="7"/>
  <c r="AH16" i="7"/>
  <c r="AH15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H13" i="7"/>
  <c r="AH12" i="7"/>
  <c r="AH11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E10" i="7"/>
  <c r="D10" i="7"/>
  <c r="C10" i="7"/>
  <c r="AH9" i="7"/>
  <c r="AH8" i="7"/>
  <c r="AH7" i="7"/>
  <c r="AH47" i="5"/>
  <c r="Y24" i="5"/>
  <c r="Y16" i="5" s="1"/>
  <c r="G24" i="5"/>
  <c r="G16" i="5" s="1"/>
  <c r="J24" i="5"/>
  <c r="R24" i="5"/>
  <c r="U24" i="5"/>
  <c r="X24" i="5"/>
  <c r="R16" i="5"/>
  <c r="D16" i="5"/>
  <c r="E16" i="5"/>
  <c r="F16" i="5"/>
  <c r="H16" i="5"/>
  <c r="I16" i="5"/>
  <c r="J16" i="5"/>
  <c r="K16" i="5"/>
  <c r="L16" i="5"/>
  <c r="M16" i="5"/>
  <c r="N16" i="5"/>
  <c r="O16" i="5"/>
  <c r="P16" i="5"/>
  <c r="Q16" i="5"/>
  <c r="S16" i="5"/>
  <c r="T16" i="5"/>
  <c r="U16" i="5"/>
  <c r="V16" i="5"/>
  <c r="W16" i="5"/>
  <c r="X16" i="5"/>
  <c r="Z16" i="5"/>
  <c r="AA16" i="5"/>
  <c r="AA47" i="5" s="1"/>
  <c r="AB16" i="5"/>
  <c r="AC16" i="5"/>
  <c r="AD16" i="5"/>
  <c r="AE16" i="5"/>
  <c r="AF16" i="5"/>
  <c r="AG16" i="5"/>
  <c r="C16" i="5"/>
  <c r="AE23" i="5"/>
  <c r="AB22" i="5"/>
  <c r="K21" i="5"/>
  <c r="AH21" i="5" s="1"/>
  <c r="AH13" i="5"/>
  <c r="AH14" i="5"/>
  <c r="AH15" i="5"/>
  <c r="AH17" i="5"/>
  <c r="AH18" i="5"/>
  <c r="AH19" i="5"/>
  <c r="AH20" i="5"/>
  <c r="AH22" i="5"/>
  <c r="AH23" i="5"/>
  <c r="AH26" i="5"/>
  <c r="AH27" i="5"/>
  <c r="AH28" i="5"/>
  <c r="AH29" i="5"/>
  <c r="AH30" i="5"/>
  <c r="AH31" i="5"/>
  <c r="AH33" i="5"/>
  <c r="AH34" i="5"/>
  <c r="AH35" i="5"/>
  <c r="AH37" i="5"/>
  <c r="AH38" i="5"/>
  <c r="AH39" i="5"/>
  <c r="AH41" i="5"/>
  <c r="AH42" i="5"/>
  <c r="AH44" i="5"/>
  <c r="AH45" i="5"/>
  <c r="AH46" i="5"/>
  <c r="AH8" i="5"/>
  <c r="AH9" i="5"/>
  <c r="AH10" i="5"/>
  <c r="AH11" i="5"/>
  <c r="AH7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I40" i="7" l="1"/>
  <c r="U40" i="7"/>
  <c r="AH14" i="7"/>
  <c r="AH36" i="7"/>
  <c r="E40" i="7"/>
  <c r="AD40" i="7"/>
  <c r="Y40" i="7"/>
  <c r="Z40" i="7"/>
  <c r="X40" i="7"/>
  <c r="M40" i="7"/>
  <c r="Q40" i="7"/>
  <c r="V40" i="7"/>
  <c r="AH10" i="7"/>
  <c r="F40" i="7"/>
  <c r="J40" i="7"/>
  <c r="N40" i="7"/>
  <c r="R40" i="7"/>
  <c r="AH33" i="7"/>
  <c r="AB40" i="7"/>
  <c r="AF40" i="7"/>
  <c r="C40" i="7"/>
  <c r="C42" i="7" s="1"/>
  <c r="G40" i="7"/>
  <c r="K40" i="7"/>
  <c r="O40" i="7"/>
  <c r="S40" i="7"/>
  <c r="W40" i="7"/>
  <c r="AA40" i="7"/>
  <c r="AE40" i="7"/>
  <c r="H40" i="7"/>
  <c r="L40" i="7"/>
  <c r="P40" i="7"/>
  <c r="T40" i="7"/>
  <c r="AC40" i="7"/>
  <c r="AG40" i="7"/>
  <c r="AH24" i="7"/>
  <c r="AH29" i="7"/>
  <c r="D40" i="7"/>
  <c r="D42" i="7" s="1"/>
  <c r="E5" i="7" s="1"/>
  <c r="E42" i="7" s="1"/>
  <c r="F5" i="7" s="1"/>
  <c r="F42" i="7" s="1"/>
  <c r="G5" i="7" s="1"/>
  <c r="G42" i="7" s="1"/>
  <c r="H5" i="7" s="1"/>
  <c r="H42" i="7" s="1"/>
  <c r="I5" i="7" s="1"/>
  <c r="I42" i="7" s="1"/>
  <c r="J5" i="7" s="1"/>
  <c r="AH40" i="5"/>
  <c r="K47" i="5"/>
  <c r="AH43" i="5"/>
  <c r="O47" i="5"/>
  <c r="W47" i="5"/>
  <c r="AH36" i="5"/>
  <c r="AH32" i="5"/>
  <c r="N47" i="5"/>
  <c r="S47" i="5"/>
  <c r="AH25" i="5"/>
  <c r="M47" i="5"/>
  <c r="AH16" i="5"/>
  <c r="AH12" i="5"/>
  <c r="AE47" i="5"/>
  <c r="AF47" i="5"/>
  <c r="AD47" i="5"/>
  <c r="X47" i="5"/>
  <c r="AG47" i="5"/>
  <c r="Z47" i="5"/>
  <c r="Y47" i="5"/>
  <c r="AC47" i="5"/>
  <c r="AB47" i="5"/>
  <c r="R47" i="5"/>
  <c r="V47" i="5"/>
  <c r="Q47" i="5"/>
  <c r="T47" i="5"/>
  <c r="U47" i="5"/>
  <c r="P47" i="5"/>
  <c r="G47" i="5"/>
  <c r="I47" i="5"/>
  <c r="H47" i="5"/>
  <c r="L47" i="5"/>
  <c r="F47" i="5"/>
  <c r="D47" i="5"/>
  <c r="J47" i="5"/>
  <c r="E47" i="5"/>
  <c r="E51" i="5"/>
  <c r="C43" i="5"/>
  <c r="C40" i="5"/>
  <c r="C36" i="5"/>
  <c r="C32" i="5"/>
  <c r="C25" i="5"/>
  <c r="C12" i="5"/>
  <c r="J42" i="7" l="1"/>
  <c r="K5" i="7" s="1"/>
  <c r="K42" i="7" s="1"/>
  <c r="L5" i="7" s="1"/>
  <c r="L42" i="7" s="1"/>
  <c r="M5" i="7" s="1"/>
  <c r="M42" i="7" s="1"/>
  <c r="N5" i="7" s="1"/>
  <c r="N42" i="7" s="1"/>
  <c r="O5" i="7" s="1"/>
  <c r="O42" i="7" s="1"/>
  <c r="P5" i="7" s="1"/>
  <c r="P42" i="7" s="1"/>
  <c r="Q5" i="7" s="1"/>
  <c r="Q42" i="7" s="1"/>
  <c r="R5" i="7" s="1"/>
  <c r="R42" i="7" s="1"/>
  <c r="S5" i="7" s="1"/>
  <c r="S42" i="7" s="1"/>
  <c r="T5" i="7" s="1"/>
  <c r="T42" i="7" s="1"/>
  <c r="U5" i="7" s="1"/>
  <c r="U42" i="7" s="1"/>
  <c r="V5" i="7" s="1"/>
  <c r="V42" i="7" s="1"/>
  <c r="W5" i="7" s="1"/>
  <c r="W42" i="7" s="1"/>
  <c r="X5" i="7" s="1"/>
  <c r="X42" i="7" s="1"/>
  <c r="Y5" i="7" s="1"/>
  <c r="Y42" i="7" s="1"/>
  <c r="Z5" i="7" s="1"/>
  <c r="Z42" i="7" s="1"/>
  <c r="AA5" i="7" s="1"/>
  <c r="AA42" i="7" s="1"/>
  <c r="AB5" i="7" s="1"/>
  <c r="AB42" i="7" s="1"/>
  <c r="AC5" i="7" s="1"/>
  <c r="AC42" i="7" s="1"/>
  <c r="AD5" i="7" s="1"/>
  <c r="AD42" i="7" s="1"/>
  <c r="AE5" i="7" s="1"/>
  <c r="AE42" i="7" s="1"/>
  <c r="AF5" i="7" s="1"/>
  <c r="AF42" i="7" s="1"/>
  <c r="AG5" i="7" s="1"/>
  <c r="AG42" i="7" s="1"/>
  <c r="AH5" i="7" s="1"/>
  <c r="AH40" i="7"/>
  <c r="D49" i="5"/>
  <c r="E5" i="5" s="1"/>
  <c r="E49" i="5" s="1"/>
  <c r="F5" i="5" s="1"/>
  <c r="C47" i="5"/>
  <c r="F49" i="5" l="1"/>
  <c r="G5" i="5" s="1"/>
  <c r="C49" i="5"/>
  <c r="G49" i="5" l="1"/>
  <c r="H5" i="5" s="1"/>
  <c r="H49" i="5" s="1"/>
  <c r="I5" i="5" s="1"/>
  <c r="I49" i="5" s="1"/>
  <c r="J5" i="5" l="1"/>
  <c r="J49" i="5" s="1"/>
  <c r="K5" i="5" l="1"/>
  <c r="K49" i="5" s="1"/>
  <c r="L5" i="5" l="1"/>
  <c r="L49" i="5" s="1"/>
  <c r="M5" i="5" l="1"/>
  <c r="M49" i="5" s="1"/>
  <c r="N5" i="5" l="1"/>
  <c r="N49" i="5" s="1"/>
  <c r="O5" i="5" l="1"/>
  <c r="O49" i="5" s="1"/>
  <c r="P5" i="5" l="1"/>
  <c r="P49" i="5" s="1"/>
  <c r="Q5" i="5" l="1"/>
  <c r="Q49" i="5" s="1"/>
  <c r="R5" i="5" l="1"/>
  <c r="R49" i="5" s="1"/>
  <c r="S5" i="5" l="1"/>
  <c r="S49" i="5" s="1"/>
  <c r="T5" i="5" l="1"/>
  <c r="T49" i="5" s="1"/>
  <c r="U5" i="5" l="1"/>
  <c r="U49" i="5" s="1"/>
  <c r="V5" i="5" l="1"/>
  <c r="V49" i="5" s="1"/>
  <c r="W5" i="5" l="1"/>
  <c r="W49" i="5" s="1"/>
  <c r="X5" i="5" l="1"/>
  <c r="X49" i="5" s="1"/>
  <c r="Y5" i="5" l="1"/>
  <c r="Y49" i="5" s="1"/>
  <c r="Z5" i="5" l="1"/>
  <c r="Z49" i="5" s="1"/>
  <c r="AA5" i="5" l="1"/>
  <c r="AA49" i="5" s="1"/>
  <c r="AB5" i="5" l="1"/>
  <c r="AB49" i="5" s="1"/>
  <c r="AC5" i="5" l="1"/>
  <c r="AC49" i="5" s="1"/>
  <c r="AD5" i="5" l="1"/>
  <c r="AD49" i="5" s="1"/>
  <c r="AE5" i="5" l="1"/>
  <c r="AE49" i="5" s="1"/>
  <c r="AF5" i="5" l="1"/>
  <c r="AF49" i="5" s="1"/>
  <c r="AG5" i="5" l="1"/>
  <c r="AG49" i="5" s="1"/>
  <c r="AH5" i="5" l="1"/>
</calcChain>
</file>

<file path=xl/comments1.xml><?xml version="1.0" encoding="utf-8"?>
<comments xmlns="http://schemas.openxmlformats.org/spreadsheetml/2006/main">
  <authors>
    <author>User</author>
  </authors>
  <commentList>
    <comment ref="G3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JARDINEIRO</t>
        </r>
      </text>
    </comment>
    <comment ref="M3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ILUNIMAÇÃO EXTERNA</t>
        </r>
      </text>
    </comment>
    <comment ref="X3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CAMARA SEGURAN~ÇA</t>
        </r>
      </text>
    </comment>
    <comment ref="J3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TOMADAS</t>
        </r>
      </text>
    </comment>
    <comment ref="M3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LÃMPADAS</t>
        </r>
      </text>
    </comment>
    <comment ref="AB3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CAMARA</t>
        </r>
      </text>
    </comment>
    <comment ref="G33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CONSULTORIA VENDA IMOVEL  </t>
        </r>
      </text>
    </comment>
    <comment ref="R33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LGPD CONSULTORIA</t>
        </r>
      </text>
    </comment>
    <comment ref="D3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ANUNCIOS SITE, OUTROS</t>
        </r>
      </text>
    </comment>
    <comment ref="M3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AGENCIA PUBLICIDADE</t>
        </r>
      </text>
    </comment>
    <comment ref="R3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MATERIAL GRAFICO</t>
        </r>
      </text>
    </comment>
    <comment ref="T3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SEGURO</t>
        </r>
      </text>
    </comment>
    <comment ref="X3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SEGURAN~ÇA</t>
        </r>
      </text>
    </comment>
    <comment ref="AB3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SOFTWARE GESTAO</t>
        </r>
      </text>
    </comment>
    <comment ref="D3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XEROX</t>
        </r>
      </text>
    </comment>
    <comment ref="L3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CFARTORIO</t>
        </r>
      </text>
    </comment>
    <comment ref="N3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CORREIO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2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JARDINEIRO</t>
        </r>
      </text>
    </comment>
    <comment ref="M2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ILUNIMAÇÃO EXTERNA</t>
        </r>
      </text>
    </comment>
    <comment ref="X2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CAMARA SEGURAN~ÇA</t>
        </r>
      </text>
    </comment>
    <comment ref="J2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TOMADAS</t>
        </r>
      </text>
    </comment>
    <comment ref="M2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LÃMPADAS</t>
        </r>
      </text>
    </comment>
    <comment ref="AB2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CAMARA</t>
        </r>
      </text>
    </comment>
    <comment ref="G2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CONSULTORIA VENDA IMOVEL  </t>
        </r>
      </text>
    </comment>
    <comment ref="R2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LGPD CONSULTORIA</t>
        </r>
      </text>
    </comment>
    <comment ref="D2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ANUNCIOS SITE, OUTROS</t>
        </r>
      </text>
    </comment>
    <comment ref="M2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AGENCIA PUBLICIDADE</t>
        </r>
      </text>
    </comment>
    <comment ref="R2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MATERIAL GRAFICO</t>
        </r>
      </text>
    </comment>
    <comment ref="T2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SEGURO</t>
        </r>
      </text>
    </comment>
    <comment ref="X2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SEGURAN~ÇA</t>
        </r>
      </text>
    </comment>
    <comment ref="AB2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SOFTWARE GESTAO</t>
        </r>
      </text>
    </comment>
    <comment ref="D3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XEROX</t>
        </r>
      </text>
    </comment>
    <comment ref="L3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CFARTORIO</t>
        </r>
      </text>
    </comment>
    <comment ref="N3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CORREIO</t>
        </r>
      </text>
    </comment>
  </commentList>
</comments>
</file>

<file path=xl/sharedStrings.xml><?xml version="1.0" encoding="utf-8"?>
<sst xmlns="http://schemas.openxmlformats.org/spreadsheetml/2006/main" count="84" uniqueCount="57">
  <si>
    <t>RECEITAS</t>
  </si>
  <si>
    <t>TOTAL DE RECEITAS</t>
  </si>
  <si>
    <t>DESPESAS/CUSTOS</t>
  </si>
  <si>
    <t>ALUGUEL</t>
  </si>
  <si>
    <t>LUZ</t>
  </si>
  <si>
    <t>SALARIOS</t>
  </si>
  <si>
    <t>DESPESAS FINANCEIRAS</t>
  </si>
  <si>
    <t>TOTAL DE DESPESAS/CUSTOS</t>
  </si>
  <si>
    <t>VENDAS COMERCIAIS</t>
  </si>
  <si>
    <t>ALUGUEIS RESIDENCIAIS</t>
  </si>
  <si>
    <t>VENDAS RESIDENCIAIS</t>
  </si>
  <si>
    <t>OUTROS</t>
  </si>
  <si>
    <t>DESPESAS OPERACIONAIS</t>
  </si>
  <si>
    <t xml:space="preserve">TAXAS BANCÁRIAS </t>
  </si>
  <si>
    <t xml:space="preserve">JUROS </t>
  </si>
  <si>
    <t>TAXAS COBRANÇA</t>
  </si>
  <si>
    <t>PLANTÃO</t>
  </si>
  <si>
    <t>COMBUSTIVEL</t>
  </si>
  <si>
    <t>DESPESAS DE PESSOAL</t>
  </si>
  <si>
    <t>GÁS</t>
  </si>
  <si>
    <t>CONTADOR</t>
  </si>
  <si>
    <t>ADVOGADO</t>
  </si>
  <si>
    <t>SERVIÇOS TERCEIRIZADOS</t>
  </si>
  <si>
    <t>DESPESAS DE SERVIÇOS</t>
  </si>
  <si>
    <t>FÉRIAS</t>
  </si>
  <si>
    <t>13º</t>
  </si>
  <si>
    <t>AVISO PRÉVIO</t>
  </si>
  <si>
    <t>TRIBUTOS</t>
  </si>
  <si>
    <t>VALES REFEIÇÃO/ALIMENTAÇÃO</t>
  </si>
  <si>
    <t>VALE TRANSPORTE</t>
  </si>
  <si>
    <t>MANUTENÇÃO DE IMOVEL</t>
  </si>
  <si>
    <t>DESPESAS NÃO OCUPACIONAIS</t>
  </si>
  <si>
    <t>MATERIAL DE MANUTENÇÃO</t>
  </si>
  <si>
    <t>DESPESAS DE TRIBUTOS E TAXAS</t>
  </si>
  <si>
    <t>IPTU</t>
  </si>
  <si>
    <t>ALUGUEIS COMERCIAIS</t>
  </si>
  <si>
    <t>DESPESAS OCUPACIONAIS</t>
  </si>
  <si>
    <t>EXERCICIO DE ORÇAMENTO - IMOBILIÁRIA</t>
  </si>
  <si>
    <t>TELEFONE/INTERNET</t>
  </si>
  <si>
    <t>EXTRAS</t>
  </si>
  <si>
    <t>OUTRAS TAXAS</t>
  </si>
  <si>
    <t>RESULTADO DO PERIODO</t>
  </si>
  <si>
    <t>SALDO INICIAL</t>
  </si>
  <si>
    <t xml:space="preserve">COMISSÃO DE VENDAS </t>
  </si>
  <si>
    <t>TOTAL</t>
  </si>
  <si>
    <t xml:space="preserve">fluxo </t>
  </si>
  <si>
    <t>EXERCICIO DE ORÇAMENTO - SÍNDICO</t>
  </si>
  <si>
    <t>CONDOMINIOS RESIDENCIAIS</t>
  </si>
  <si>
    <t xml:space="preserve">CONDOMINIOS COMERCIAIS </t>
  </si>
  <si>
    <t>HOME OFFICE</t>
  </si>
  <si>
    <t xml:space="preserve">MANUTENÇÃO DE ESCRITÓRIO </t>
  </si>
  <si>
    <t xml:space="preserve">MANUTENÇÃO DE EQUIPAMENTOS </t>
  </si>
  <si>
    <t>MATERIAL DE ESCRITÓRIO</t>
  </si>
  <si>
    <t>EQUIPAMENTOS ESCRITÓRIO</t>
  </si>
  <si>
    <t>DESPESAS ADMINISTRATIVAS</t>
  </si>
  <si>
    <t>CARTÓRIO</t>
  </si>
  <si>
    <t xml:space="preserve">DESPESAS COM VEÍCULOS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</si>
</sst>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7" formatCode="#,##0.00_ ;[Red]\-#,##0.00\ "/>
    <numFmt numFmtId="169" formatCode="d/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167" fontId="11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167" fontId="0" fillId="0" borderId="0" xfId="0" applyNumberFormat="1"/>
    <xf numFmtId="167" fontId="2" fillId="0" borderId="0" xfId="0" applyNumberFormat="1" applyFont="1"/>
    <xf numFmtId="167" fontId="9" fillId="2" borderId="0" xfId="0" applyNumberFormat="1" applyFont="1" applyFill="1"/>
    <xf numFmtId="167" fontId="2" fillId="0" borderId="1" xfId="0" applyNumberFormat="1" applyFont="1" applyBorder="1"/>
    <xf numFmtId="167" fontId="2" fillId="0" borderId="1" xfId="0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 vertical="center"/>
    </xf>
    <xf numFmtId="167" fontId="2" fillId="0" borderId="2" xfId="0" applyNumberFormat="1" applyFont="1" applyBorder="1"/>
    <xf numFmtId="167" fontId="2" fillId="0" borderId="2" xfId="0" applyNumberFormat="1" applyFont="1" applyBorder="1" applyAlignment="1">
      <alignment horizontal="right" vertical="center"/>
    </xf>
    <xf numFmtId="167" fontId="9" fillId="5" borderId="3" xfId="0" applyNumberFormat="1" applyFont="1" applyFill="1" applyBorder="1"/>
    <xf numFmtId="167" fontId="10" fillId="5" borderId="3" xfId="0" applyNumberFormat="1" applyFont="1" applyFill="1" applyBorder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167" fontId="9" fillId="7" borderId="0" xfId="0" applyNumberFormat="1" applyFont="1" applyFill="1"/>
    <xf numFmtId="167" fontId="10" fillId="7" borderId="0" xfId="0" applyNumberFormat="1" applyFont="1" applyFill="1" applyAlignment="1">
      <alignment horizontal="right" vertical="center"/>
    </xf>
    <xf numFmtId="167" fontId="3" fillId="4" borderId="5" xfId="0" applyNumberFormat="1" applyFont="1" applyFill="1" applyBorder="1"/>
    <xf numFmtId="167" fontId="3" fillId="3" borderId="1" xfId="0" applyNumberFormat="1" applyFont="1" applyFill="1" applyBorder="1" applyAlignment="1">
      <alignment horizontal="left" indent="1"/>
    </xf>
    <xf numFmtId="167" fontId="2" fillId="3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 applyAlignment="1">
      <alignment horizontal="left" indent="2"/>
    </xf>
    <xf numFmtId="167" fontId="2" fillId="0" borderId="1" xfId="0" applyNumberFormat="1" applyFont="1" applyBorder="1" applyAlignment="1">
      <alignment horizontal="left" indent="3"/>
    </xf>
    <xf numFmtId="167" fontId="3" fillId="3" borderId="1" xfId="0" applyNumberFormat="1" applyFont="1" applyFill="1" applyBorder="1" applyAlignment="1">
      <alignment horizontal="left" indent="2"/>
    </xf>
    <xf numFmtId="167" fontId="0" fillId="0" borderId="0" xfId="0" applyNumberFormat="1" applyAlignment="1">
      <alignment horizontal="left" indent="2"/>
    </xf>
    <xf numFmtId="167" fontId="3" fillId="3" borderId="6" xfId="0" applyNumberFormat="1" applyFont="1" applyFill="1" applyBorder="1" applyAlignment="1">
      <alignment horizontal="left" indent="1"/>
    </xf>
    <xf numFmtId="167" fontId="2" fillId="0" borderId="4" xfId="0" applyNumberFormat="1" applyFont="1" applyBorder="1" applyAlignment="1">
      <alignment horizontal="left" indent="3"/>
    </xf>
    <xf numFmtId="167" fontId="3" fillId="6" borderId="3" xfId="0" applyNumberFormat="1" applyFont="1" applyFill="1" applyBorder="1"/>
    <xf numFmtId="167" fontId="2" fillId="6" borderId="3" xfId="0" applyNumberFormat="1" applyFont="1" applyFill="1" applyBorder="1" applyAlignment="1">
      <alignment horizontal="right" vertical="center"/>
    </xf>
    <xf numFmtId="167" fontId="0" fillId="0" borderId="7" xfId="0" applyNumberFormat="1" applyBorder="1"/>
    <xf numFmtId="167" fontId="0" fillId="0" borderId="7" xfId="0" applyNumberFormat="1" applyBorder="1" applyAlignment="1">
      <alignment horizontal="right" vertical="center"/>
    </xf>
    <xf numFmtId="167" fontId="3" fillId="8" borderId="1" xfId="0" applyNumberFormat="1" applyFont="1" applyFill="1" applyBorder="1"/>
    <xf numFmtId="167" fontId="2" fillId="8" borderId="3" xfId="0" applyNumberFormat="1" applyFont="1" applyFill="1" applyBorder="1" applyAlignment="1">
      <alignment horizontal="right" vertical="center"/>
    </xf>
    <xf numFmtId="167" fontId="4" fillId="0" borderId="0" xfId="0" applyNumberFormat="1" applyFont="1" applyBorder="1"/>
    <xf numFmtId="167" fontId="4" fillId="0" borderId="0" xfId="1" applyNumberFormat="1" applyFont="1" applyBorder="1"/>
    <xf numFmtId="167" fontId="5" fillId="0" borderId="0" xfId="0" applyNumberFormat="1" applyFont="1" applyBorder="1"/>
    <xf numFmtId="167" fontId="4" fillId="0" borderId="0" xfId="0" applyNumberFormat="1" applyFont="1"/>
    <xf numFmtId="167" fontId="5" fillId="0" borderId="0" xfId="0" applyNumberFormat="1" applyFont="1"/>
    <xf numFmtId="167" fontId="6" fillId="0" borderId="0" xfId="0" applyNumberFormat="1" applyFont="1"/>
    <xf numFmtId="169" fontId="8" fillId="4" borderId="0" xfId="0" applyNumberFormat="1" applyFont="1" applyFill="1" applyAlignment="1">
      <alignment horizontal="center"/>
    </xf>
    <xf numFmtId="167" fontId="2" fillId="9" borderId="0" xfId="0" applyNumberFormat="1" applyFont="1" applyFill="1"/>
    <xf numFmtId="167" fontId="9" fillId="5" borderId="3" xfId="0" applyNumberFormat="1" applyFont="1" applyFill="1" applyBorder="1" applyAlignment="1">
      <alignment horizontal="right" vertical="center"/>
    </xf>
    <xf numFmtId="169" fontId="8" fillId="8" borderId="0" xfId="0" applyNumberFormat="1" applyFont="1" applyFill="1" applyAlignment="1">
      <alignment horizontal="center"/>
    </xf>
    <xf numFmtId="167" fontId="2" fillId="8" borderId="0" xfId="0" applyNumberFormat="1" applyFont="1" applyFill="1"/>
    <xf numFmtId="167" fontId="9" fillId="8" borderId="0" xfId="0" applyNumberFormat="1" applyFont="1" applyFill="1"/>
    <xf numFmtId="167" fontId="2" fillId="8" borderId="1" xfId="0" applyNumberFormat="1" applyFont="1" applyFill="1" applyBorder="1" applyAlignment="1">
      <alignment horizontal="right" vertical="center"/>
    </xf>
    <xf numFmtId="167" fontId="2" fillId="8" borderId="4" xfId="0" applyNumberFormat="1" applyFont="1" applyFill="1" applyBorder="1" applyAlignment="1">
      <alignment horizontal="right" vertical="center"/>
    </xf>
    <xf numFmtId="167" fontId="2" fillId="8" borderId="2" xfId="0" applyNumberFormat="1" applyFont="1" applyFill="1" applyBorder="1" applyAlignment="1">
      <alignment horizontal="right" vertical="center"/>
    </xf>
    <xf numFmtId="167" fontId="10" fillId="8" borderId="3" xfId="0" applyNumberFormat="1" applyFont="1" applyFill="1" applyBorder="1" applyAlignment="1">
      <alignment horizontal="right" vertical="center"/>
    </xf>
    <xf numFmtId="167" fontId="2" fillId="8" borderId="0" xfId="0" applyNumberFormat="1" applyFont="1" applyFill="1" applyAlignment="1">
      <alignment horizontal="right" vertical="center"/>
    </xf>
    <xf numFmtId="167" fontId="10" fillId="8" borderId="0" xfId="0" applyNumberFormat="1" applyFont="1" applyFill="1" applyAlignment="1">
      <alignment horizontal="right" vertical="center"/>
    </xf>
    <xf numFmtId="167" fontId="0" fillId="8" borderId="7" xfId="0" applyNumberFormat="1" applyFill="1" applyBorder="1" applyAlignment="1">
      <alignment horizontal="right" vertical="center"/>
    </xf>
    <xf numFmtId="167" fontId="3" fillId="8" borderId="0" xfId="0" applyNumberFormat="1" applyFont="1" applyFill="1" applyAlignment="1">
      <alignment horizontal="right" vertical="center"/>
    </xf>
    <xf numFmtId="167" fontId="0" fillId="8" borderId="0" xfId="0" applyNumberFormat="1" applyFill="1"/>
    <xf numFmtId="167" fontId="9" fillId="8" borderId="3" xfId="0" applyNumberFormat="1" applyFont="1" applyFill="1" applyBorder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H51"/>
  <sheetViews>
    <sheetView showGridLines="0"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48" sqref="A48"/>
    </sheetView>
  </sheetViews>
  <sheetFormatPr defaultRowHeight="15" x14ac:dyDescent="0.25"/>
  <cols>
    <col min="1" max="1" width="9.140625" style="3"/>
    <col min="2" max="2" width="62.5703125" style="3" bestFit="1" customWidth="1"/>
    <col min="3" max="14" width="20.7109375" style="3" customWidth="1"/>
    <col min="15" max="15" width="20.7109375" style="2" customWidth="1"/>
    <col min="16" max="33" width="20.7109375" style="3" customWidth="1"/>
    <col min="34" max="34" width="20.7109375" style="3" bestFit="1" customWidth="1"/>
    <col min="35" max="16384" width="9.140625" style="3"/>
  </cols>
  <sheetData>
    <row r="2" spans="2:34" ht="26.25" x14ac:dyDescent="0.25">
      <c r="B2" s="1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34" ht="26.25" x14ac:dyDescent="0.4">
      <c r="B4" s="4"/>
      <c r="C4" s="37">
        <v>44347</v>
      </c>
      <c r="D4" s="37">
        <v>44348</v>
      </c>
      <c r="E4" s="37">
        <v>44349</v>
      </c>
      <c r="F4" s="40">
        <v>44350</v>
      </c>
      <c r="G4" s="37">
        <v>44351</v>
      </c>
      <c r="H4" s="40">
        <v>44352</v>
      </c>
      <c r="I4" s="40">
        <v>44353</v>
      </c>
      <c r="J4" s="37">
        <v>44354</v>
      </c>
      <c r="K4" s="37">
        <v>44355</v>
      </c>
      <c r="L4" s="37">
        <v>44356</v>
      </c>
      <c r="M4" s="37">
        <v>44357</v>
      </c>
      <c r="N4" s="37">
        <v>44358</v>
      </c>
      <c r="O4" s="40">
        <v>44359</v>
      </c>
      <c r="P4" s="40">
        <v>44360</v>
      </c>
      <c r="Q4" s="37">
        <v>44361</v>
      </c>
      <c r="R4" s="37">
        <v>44362</v>
      </c>
      <c r="S4" s="37">
        <v>44363</v>
      </c>
      <c r="T4" s="37">
        <v>44364</v>
      </c>
      <c r="U4" s="37">
        <v>44365</v>
      </c>
      <c r="V4" s="40">
        <v>44366</v>
      </c>
      <c r="W4" s="40">
        <v>44367</v>
      </c>
      <c r="X4" s="37">
        <v>44368</v>
      </c>
      <c r="Y4" s="37">
        <v>44369</v>
      </c>
      <c r="Z4" s="37">
        <v>44370</v>
      </c>
      <c r="AA4" s="37">
        <v>44371</v>
      </c>
      <c r="AB4" s="37">
        <v>44372</v>
      </c>
      <c r="AC4" s="40">
        <v>44373</v>
      </c>
      <c r="AD4" s="40">
        <v>44374</v>
      </c>
      <c r="AE4" s="37">
        <v>44375</v>
      </c>
      <c r="AF4" s="37">
        <v>44376</v>
      </c>
      <c r="AG4" s="37">
        <v>44377</v>
      </c>
      <c r="AH4" s="37" t="s">
        <v>44</v>
      </c>
    </row>
    <row r="5" spans="2:34" ht="26.25" x14ac:dyDescent="0.4">
      <c r="B5" s="38" t="s">
        <v>42</v>
      </c>
      <c r="C5" s="38"/>
      <c r="D5" s="38">
        <v>5230</v>
      </c>
      <c r="E5" s="38">
        <f t="shared" ref="E5:AH5" si="0">D49</f>
        <v>4200</v>
      </c>
      <c r="F5" s="41">
        <f t="shared" si="0"/>
        <v>4200</v>
      </c>
      <c r="G5" s="38">
        <f t="shared" si="0"/>
        <v>4200</v>
      </c>
      <c r="H5" s="41">
        <f t="shared" si="0"/>
        <v>15925</v>
      </c>
      <c r="I5" s="41">
        <f t="shared" si="0"/>
        <v>15925</v>
      </c>
      <c r="J5" s="38">
        <f t="shared" si="0"/>
        <v>15925</v>
      </c>
      <c r="K5" s="38">
        <f t="shared" si="0"/>
        <v>44545</v>
      </c>
      <c r="L5" s="38">
        <f t="shared" si="0"/>
        <v>-955</v>
      </c>
      <c r="M5" s="38">
        <f t="shared" si="0"/>
        <v>-1205</v>
      </c>
      <c r="N5" s="38">
        <f t="shared" si="0"/>
        <v>6998</v>
      </c>
      <c r="O5" s="41">
        <f t="shared" si="0"/>
        <v>6868</v>
      </c>
      <c r="P5" s="41">
        <f t="shared" si="0"/>
        <v>6868</v>
      </c>
      <c r="Q5" s="38">
        <f t="shared" si="0"/>
        <v>6868</v>
      </c>
      <c r="R5" s="38">
        <f t="shared" si="0"/>
        <v>6068</v>
      </c>
      <c r="S5" s="38">
        <f t="shared" si="0"/>
        <v>5128</v>
      </c>
      <c r="T5" s="38">
        <f t="shared" si="0"/>
        <v>5128</v>
      </c>
      <c r="U5" s="38">
        <f t="shared" si="0"/>
        <v>4788</v>
      </c>
      <c r="V5" s="41">
        <f t="shared" si="0"/>
        <v>18788</v>
      </c>
      <c r="W5" s="41">
        <f t="shared" si="0"/>
        <v>18788</v>
      </c>
      <c r="X5" s="38">
        <f t="shared" si="0"/>
        <v>18788</v>
      </c>
      <c r="Y5" s="38">
        <f t="shared" si="0"/>
        <v>31787.3</v>
      </c>
      <c r="Z5" s="38">
        <f t="shared" si="0"/>
        <v>37387.300000000003</v>
      </c>
      <c r="AA5" s="38">
        <f t="shared" si="0"/>
        <v>37387.300000000003</v>
      </c>
      <c r="AB5" s="38">
        <f t="shared" si="0"/>
        <v>37387.300000000003</v>
      </c>
      <c r="AC5" s="41">
        <f t="shared" si="0"/>
        <v>36587.300000000003</v>
      </c>
      <c r="AD5" s="41">
        <f t="shared" si="0"/>
        <v>36587.300000000003</v>
      </c>
      <c r="AE5" s="38">
        <f t="shared" si="0"/>
        <v>36587.300000000003</v>
      </c>
      <c r="AF5" s="38">
        <f t="shared" si="0"/>
        <v>34917.300000000003</v>
      </c>
      <c r="AG5" s="38">
        <f t="shared" si="0"/>
        <v>34917.300000000003</v>
      </c>
      <c r="AH5" s="38">
        <f t="shared" si="0"/>
        <v>34917.300000000003</v>
      </c>
    </row>
    <row r="6" spans="2:34" ht="26.25" x14ac:dyDescent="0.4">
      <c r="B6" s="5" t="s">
        <v>0</v>
      </c>
      <c r="C6" s="5"/>
      <c r="D6" s="5"/>
      <c r="E6" s="5"/>
      <c r="F6" s="42"/>
      <c r="G6" s="5"/>
      <c r="H6" s="42"/>
      <c r="I6" s="42"/>
      <c r="J6" s="5"/>
      <c r="K6" s="5"/>
      <c r="L6" s="5"/>
      <c r="M6" s="5"/>
      <c r="N6" s="5"/>
      <c r="O6" s="42"/>
      <c r="P6" s="42"/>
      <c r="Q6" s="5"/>
      <c r="R6" s="5"/>
      <c r="S6" s="5"/>
      <c r="T6" s="5"/>
      <c r="U6" s="5"/>
      <c r="V6" s="42"/>
      <c r="W6" s="42"/>
      <c r="X6" s="5"/>
      <c r="Y6" s="5"/>
      <c r="Z6" s="5"/>
      <c r="AA6" s="5"/>
      <c r="AB6" s="5"/>
      <c r="AC6" s="42"/>
      <c r="AD6" s="42"/>
      <c r="AE6" s="5"/>
      <c r="AF6" s="5"/>
      <c r="AG6" s="5"/>
      <c r="AH6" s="5"/>
    </row>
    <row r="7" spans="2:34" ht="26.25" x14ac:dyDescent="0.4">
      <c r="B7" s="6" t="s">
        <v>35</v>
      </c>
      <c r="C7" s="7"/>
      <c r="D7" s="7"/>
      <c r="E7" s="7"/>
      <c r="F7" s="43"/>
      <c r="G7" s="7"/>
      <c r="H7" s="43"/>
      <c r="I7" s="43"/>
      <c r="J7" s="7">
        <v>10000</v>
      </c>
      <c r="K7" s="7"/>
      <c r="L7" s="7"/>
      <c r="M7" s="7"/>
      <c r="N7" s="7"/>
      <c r="O7" s="43"/>
      <c r="P7" s="43"/>
      <c r="Q7" s="7"/>
      <c r="R7" s="7"/>
      <c r="S7" s="7"/>
      <c r="T7" s="7"/>
      <c r="U7" s="7"/>
      <c r="V7" s="43"/>
      <c r="W7" s="43"/>
      <c r="X7" s="7"/>
      <c r="Y7" s="7"/>
      <c r="Z7" s="7"/>
      <c r="AA7" s="7"/>
      <c r="AB7" s="7"/>
      <c r="AC7" s="43"/>
      <c r="AD7" s="43"/>
      <c r="AE7" s="7"/>
      <c r="AF7" s="7"/>
      <c r="AG7" s="7"/>
      <c r="AH7" s="7">
        <f>SUM(D7:AG7)</f>
        <v>10000</v>
      </c>
    </row>
    <row r="8" spans="2:34" ht="26.25" x14ac:dyDescent="0.4">
      <c r="B8" s="6" t="s">
        <v>9</v>
      </c>
      <c r="C8" s="7"/>
      <c r="D8" s="7"/>
      <c r="E8" s="7"/>
      <c r="F8" s="43"/>
      <c r="G8" s="7"/>
      <c r="H8" s="43"/>
      <c r="I8" s="43"/>
      <c r="J8" s="7"/>
      <c r="K8" s="7"/>
      <c r="L8" s="7"/>
      <c r="M8" s="7">
        <v>15000</v>
      </c>
      <c r="N8" s="7"/>
      <c r="O8" s="43"/>
      <c r="P8" s="43"/>
      <c r="Q8" s="7"/>
      <c r="R8" s="7"/>
      <c r="S8" s="7"/>
      <c r="T8" s="7"/>
      <c r="U8" s="7"/>
      <c r="V8" s="43"/>
      <c r="W8" s="43"/>
      <c r="X8" s="7"/>
      <c r="Y8" s="7"/>
      <c r="Z8" s="7"/>
      <c r="AA8" s="7"/>
      <c r="AB8" s="7"/>
      <c r="AC8" s="43"/>
      <c r="AD8" s="43"/>
      <c r="AE8" s="7"/>
      <c r="AF8" s="7"/>
      <c r="AG8" s="7"/>
      <c r="AH8" s="7">
        <f t="shared" ref="AH8:AH49" si="1">SUM(D8:AG8)</f>
        <v>15000</v>
      </c>
    </row>
    <row r="9" spans="2:34" ht="26.25" x14ac:dyDescent="0.4">
      <c r="B9" s="6" t="s">
        <v>8</v>
      </c>
      <c r="C9" s="7"/>
      <c r="D9" s="7"/>
      <c r="E9" s="7"/>
      <c r="F9" s="43"/>
      <c r="G9" s="7"/>
      <c r="H9" s="43"/>
      <c r="I9" s="43"/>
      <c r="J9" s="7">
        <v>30000</v>
      </c>
      <c r="K9" s="7"/>
      <c r="L9" s="7"/>
      <c r="M9" s="7"/>
      <c r="N9" s="7"/>
      <c r="O9" s="43"/>
      <c r="P9" s="43"/>
      <c r="Q9" s="7"/>
      <c r="R9" s="7"/>
      <c r="S9" s="7"/>
      <c r="T9" s="7"/>
      <c r="U9" s="7"/>
      <c r="V9" s="43"/>
      <c r="W9" s="43"/>
      <c r="X9" s="7">
        <v>20000</v>
      </c>
      <c r="Y9" s="7"/>
      <c r="Z9" s="7"/>
      <c r="AA9" s="7"/>
      <c r="AB9" s="7"/>
      <c r="AC9" s="43"/>
      <c r="AD9" s="43"/>
      <c r="AE9" s="7"/>
      <c r="AF9" s="7"/>
      <c r="AG9" s="7"/>
      <c r="AH9" s="7">
        <f t="shared" si="1"/>
        <v>50000</v>
      </c>
    </row>
    <row r="10" spans="2:34" ht="26.25" x14ac:dyDescent="0.4">
      <c r="B10" s="6" t="s">
        <v>10</v>
      </c>
      <c r="C10" s="8"/>
      <c r="D10" s="8"/>
      <c r="E10" s="8"/>
      <c r="F10" s="44"/>
      <c r="G10" s="8">
        <v>20000</v>
      </c>
      <c r="H10" s="44"/>
      <c r="I10" s="44"/>
      <c r="J10" s="8"/>
      <c r="K10" s="8"/>
      <c r="L10" s="8"/>
      <c r="M10" s="8"/>
      <c r="N10" s="8"/>
      <c r="O10" s="44"/>
      <c r="P10" s="44"/>
      <c r="Q10" s="8"/>
      <c r="R10" s="8">
        <v>5000</v>
      </c>
      <c r="S10" s="8"/>
      <c r="T10" s="8"/>
      <c r="U10" s="8">
        <v>20000</v>
      </c>
      <c r="V10" s="44"/>
      <c r="W10" s="44"/>
      <c r="X10" s="8"/>
      <c r="Y10" s="8">
        <v>8000</v>
      </c>
      <c r="Z10" s="8"/>
      <c r="AA10" s="8"/>
      <c r="AB10" s="8"/>
      <c r="AC10" s="44"/>
      <c r="AD10" s="44"/>
      <c r="AE10" s="8"/>
      <c r="AF10" s="8"/>
      <c r="AG10" s="8"/>
      <c r="AH10" s="8">
        <f t="shared" si="1"/>
        <v>53000</v>
      </c>
    </row>
    <row r="11" spans="2:34" ht="27" thickBot="1" x14ac:dyDescent="0.45">
      <c r="B11" s="9" t="s">
        <v>11</v>
      </c>
      <c r="C11" s="10"/>
      <c r="D11" s="10"/>
      <c r="E11" s="10"/>
      <c r="F11" s="45"/>
      <c r="G11" s="10"/>
      <c r="H11" s="45"/>
      <c r="I11" s="45"/>
      <c r="J11" s="10"/>
      <c r="K11" s="10"/>
      <c r="L11" s="10"/>
      <c r="M11" s="10"/>
      <c r="N11" s="10"/>
      <c r="O11" s="45"/>
      <c r="P11" s="45"/>
      <c r="Q11" s="10"/>
      <c r="R11" s="10"/>
      <c r="S11" s="10"/>
      <c r="T11" s="10"/>
      <c r="U11" s="10"/>
      <c r="V11" s="45"/>
      <c r="W11" s="45"/>
      <c r="X11" s="10"/>
      <c r="Y11" s="10"/>
      <c r="Z11" s="10"/>
      <c r="AA11" s="10"/>
      <c r="AB11" s="10">
        <v>3500</v>
      </c>
      <c r="AC11" s="45"/>
      <c r="AD11" s="45"/>
      <c r="AE11" s="10"/>
      <c r="AF11" s="10"/>
      <c r="AG11" s="10"/>
      <c r="AH11" s="10">
        <f t="shared" si="1"/>
        <v>3500</v>
      </c>
    </row>
    <row r="12" spans="2:34" ht="27" thickTop="1" x14ac:dyDescent="0.4">
      <c r="B12" s="11" t="s">
        <v>1</v>
      </c>
      <c r="C12" s="12">
        <f>SUM(C7:C11)</f>
        <v>0</v>
      </c>
      <c r="D12" s="12">
        <f t="shared" ref="D12:AG12" si="2">SUM(D7:D11)</f>
        <v>0</v>
      </c>
      <c r="E12" s="12">
        <f t="shared" si="2"/>
        <v>0</v>
      </c>
      <c r="F12" s="46">
        <f t="shared" si="2"/>
        <v>0</v>
      </c>
      <c r="G12" s="12">
        <f t="shared" si="2"/>
        <v>20000</v>
      </c>
      <c r="H12" s="46">
        <f t="shared" si="2"/>
        <v>0</v>
      </c>
      <c r="I12" s="46">
        <f t="shared" si="2"/>
        <v>0</v>
      </c>
      <c r="J12" s="12">
        <f t="shared" si="2"/>
        <v>40000</v>
      </c>
      <c r="K12" s="12">
        <f t="shared" si="2"/>
        <v>0</v>
      </c>
      <c r="L12" s="12">
        <f t="shared" si="2"/>
        <v>0</v>
      </c>
      <c r="M12" s="12">
        <f t="shared" si="2"/>
        <v>15000</v>
      </c>
      <c r="N12" s="12">
        <f t="shared" si="2"/>
        <v>0</v>
      </c>
      <c r="O12" s="46">
        <f t="shared" si="2"/>
        <v>0</v>
      </c>
      <c r="P12" s="46">
        <f t="shared" si="2"/>
        <v>0</v>
      </c>
      <c r="Q12" s="12">
        <f t="shared" si="2"/>
        <v>0</v>
      </c>
      <c r="R12" s="12">
        <f t="shared" si="2"/>
        <v>5000</v>
      </c>
      <c r="S12" s="12">
        <f t="shared" si="2"/>
        <v>0</v>
      </c>
      <c r="T12" s="12">
        <f t="shared" si="2"/>
        <v>0</v>
      </c>
      <c r="U12" s="12">
        <f t="shared" si="2"/>
        <v>20000</v>
      </c>
      <c r="V12" s="46">
        <f t="shared" si="2"/>
        <v>0</v>
      </c>
      <c r="W12" s="46">
        <f t="shared" si="2"/>
        <v>0</v>
      </c>
      <c r="X12" s="12">
        <f t="shared" si="2"/>
        <v>20000</v>
      </c>
      <c r="Y12" s="12">
        <f t="shared" si="2"/>
        <v>8000</v>
      </c>
      <c r="Z12" s="39">
        <f t="shared" si="2"/>
        <v>0</v>
      </c>
      <c r="AA12" s="39">
        <f t="shared" si="2"/>
        <v>0</v>
      </c>
      <c r="AB12" s="39">
        <f t="shared" si="2"/>
        <v>3500</v>
      </c>
      <c r="AC12" s="52">
        <f t="shared" si="2"/>
        <v>0</v>
      </c>
      <c r="AD12" s="52">
        <f t="shared" si="2"/>
        <v>0</v>
      </c>
      <c r="AE12" s="39">
        <f t="shared" si="2"/>
        <v>0</v>
      </c>
      <c r="AF12" s="39">
        <f t="shared" si="2"/>
        <v>0</v>
      </c>
      <c r="AG12" s="39">
        <f t="shared" si="2"/>
        <v>0</v>
      </c>
      <c r="AH12" s="39">
        <f t="shared" si="1"/>
        <v>131500</v>
      </c>
    </row>
    <row r="13" spans="2:34" ht="26.25" x14ac:dyDescent="0.4">
      <c r="B13" s="4"/>
      <c r="C13" s="13"/>
      <c r="D13" s="13"/>
      <c r="E13" s="13"/>
      <c r="F13" s="47"/>
      <c r="G13" s="13"/>
      <c r="H13" s="47"/>
      <c r="I13" s="47"/>
      <c r="J13" s="13"/>
      <c r="K13" s="13"/>
      <c r="L13" s="13"/>
      <c r="M13" s="13"/>
      <c r="N13" s="13"/>
      <c r="O13" s="50"/>
      <c r="P13" s="51"/>
      <c r="V13" s="51"/>
      <c r="W13" s="51"/>
      <c r="AC13" s="51"/>
      <c r="AD13" s="51"/>
      <c r="AH13" s="3">
        <f t="shared" si="1"/>
        <v>0</v>
      </c>
    </row>
    <row r="14" spans="2:34" ht="26.25" x14ac:dyDescent="0.4">
      <c r="B14" s="14" t="s">
        <v>2</v>
      </c>
      <c r="C14" s="15"/>
      <c r="D14" s="15"/>
      <c r="E14" s="15"/>
      <c r="F14" s="48"/>
      <c r="G14" s="15"/>
      <c r="H14" s="48"/>
      <c r="I14" s="48"/>
      <c r="J14" s="15"/>
      <c r="K14" s="15"/>
      <c r="L14" s="15"/>
      <c r="M14" s="15"/>
      <c r="N14" s="15"/>
      <c r="O14" s="48"/>
      <c r="P14" s="48"/>
      <c r="Q14" s="15"/>
      <c r="R14" s="15"/>
      <c r="S14" s="15"/>
      <c r="T14" s="15"/>
      <c r="U14" s="15"/>
      <c r="V14" s="48"/>
      <c r="W14" s="48"/>
      <c r="X14" s="15"/>
      <c r="Y14" s="15"/>
      <c r="Z14" s="15"/>
      <c r="AA14" s="15"/>
      <c r="AB14" s="15"/>
      <c r="AC14" s="48"/>
      <c r="AD14" s="48"/>
      <c r="AE14" s="15"/>
      <c r="AF14" s="15"/>
      <c r="AG14" s="15"/>
      <c r="AH14" s="15">
        <f t="shared" si="1"/>
        <v>0</v>
      </c>
    </row>
    <row r="15" spans="2:34" ht="26.25" x14ac:dyDescent="0.4">
      <c r="B15" s="16" t="s">
        <v>12</v>
      </c>
      <c r="C15" s="13"/>
      <c r="D15" s="13"/>
      <c r="E15" s="13"/>
      <c r="F15" s="47"/>
      <c r="G15" s="13"/>
      <c r="H15" s="47"/>
      <c r="I15" s="47"/>
      <c r="J15" s="13"/>
      <c r="K15" s="13"/>
      <c r="L15" s="13"/>
      <c r="M15" s="13"/>
      <c r="N15" s="13"/>
      <c r="O15" s="47"/>
      <c r="P15" s="47"/>
      <c r="Q15" s="13"/>
      <c r="R15" s="13"/>
      <c r="S15" s="13"/>
      <c r="T15" s="13"/>
      <c r="U15" s="13"/>
      <c r="V15" s="47"/>
      <c r="W15" s="47"/>
      <c r="X15" s="13"/>
      <c r="Y15" s="13"/>
      <c r="Z15" s="13"/>
      <c r="AA15" s="13"/>
      <c r="AB15" s="13"/>
      <c r="AC15" s="47"/>
      <c r="AD15" s="47"/>
      <c r="AE15" s="13"/>
      <c r="AF15" s="13"/>
      <c r="AG15" s="13"/>
      <c r="AH15" s="13">
        <f t="shared" si="1"/>
        <v>0</v>
      </c>
    </row>
    <row r="16" spans="2:34" ht="26.25" x14ac:dyDescent="0.4">
      <c r="B16" s="17" t="s">
        <v>18</v>
      </c>
      <c r="C16" s="18">
        <f>SUM(C17:C24)</f>
        <v>0</v>
      </c>
      <c r="D16" s="18">
        <f t="shared" ref="D16:AG16" si="3">SUM(D17:D24)</f>
        <v>0</v>
      </c>
      <c r="E16" s="18">
        <f t="shared" si="3"/>
        <v>0</v>
      </c>
      <c r="F16" s="47">
        <f t="shared" si="3"/>
        <v>0</v>
      </c>
      <c r="G16" s="18">
        <f t="shared" si="3"/>
        <v>6000</v>
      </c>
      <c r="H16" s="47">
        <f t="shared" si="3"/>
        <v>0</v>
      </c>
      <c r="I16" s="47">
        <f t="shared" si="3"/>
        <v>0</v>
      </c>
      <c r="J16" s="18">
        <f t="shared" si="3"/>
        <v>9000</v>
      </c>
      <c r="K16" s="18">
        <f t="shared" si="3"/>
        <v>45500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47">
        <f t="shared" si="3"/>
        <v>0</v>
      </c>
      <c r="P16" s="47">
        <f t="shared" si="3"/>
        <v>0</v>
      </c>
      <c r="Q16" s="18">
        <f t="shared" si="3"/>
        <v>0</v>
      </c>
      <c r="R16" s="18">
        <f t="shared" si="3"/>
        <v>1500</v>
      </c>
      <c r="S16" s="18">
        <f t="shared" si="3"/>
        <v>0</v>
      </c>
      <c r="T16" s="18">
        <f t="shared" si="3"/>
        <v>0</v>
      </c>
      <c r="U16" s="18">
        <f t="shared" si="3"/>
        <v>6000</v>
      </c>
      <c r="V16" s="47">
        <f t="shared" si="3"/>
        <v>0</v>
      </c>
      <c r="W16" s="47">
        <f t="shared" si="3"/>
        <v>0</v>
      </c>
      <c r="X16" s="18">
        <f t="shared" si="3"/>
        <v>6000</v>
      </c>
      <c r="Y16" s="18">
        <f t="shared" si="3"/>
        <v>2400</v>
      </c>
      <c r="Z16" s="18">
        <f t="shared" si="3"/>
        <v>0</v>
      </c>
      <c r="AA16" s="18">
        <f t="shared" si="3"/>
        <v>0</v>
      </c>
      <c r="AB16" s="18">
        <f t="shared" si="3"/>
        <v>3600</v>
      </c>
      <c r="AC16" s="47">
        <f t="shared" si="3"/>
        <v>0</v>
      </c>
      <c r="AD16" s="47">
        <f t="shared" si="3"/>
        <v>0</v>
      </c>
      <c r="AE16" s="18">
        <f t="shared" si="3"/>
        <v>800</v>
      </c>
      <c r="AF16" s="18">
        <f t="shared" si="3"/>
        <v>0</v>
      </c>
      <c r="AG16" s="18">
        <f t="shared" si="3"/>
        <v>0</v>
      </c>
      <c r="AH16" s="18">
        <f t="shared" si="1"/>
        <v>80800</v>
      </c>
    </row>
    <row r="17" spans="2:34" ht="26.25" x14ac:dyDescent="0.4">
      <c r="B17" s="19" t="s">
        <v>5</v>
      </c>
      <c r="C17" s="7"/>
      <c r="D17" s="7"/>
      <c r="E17" s="7"/>
      <c r="F17" s="43"/>
      <c r="G17" s="7"/>
      <c r="H17" s="43"/>
      <c r="I17" s="43"/>
      <c r="J17" s="7"/>
      <c r="K17" s="7">
        <v>35000</v>
      </c>
      <c r="L17" s="7"/>
      <c r="M17" s="7"/>
      <c r="N17" s="7"/>
      <c r="O17" s="43"/>
      <c r="P17" s="43"/>
      <c r="Q17" s="7"/>
      <c r="R17" s="7"/>
      <c r="S17" s="7"/>
      <c r="T17" s="7"/>
      <c r="U17" s="7"/>
      <c r="V17" s="43"/>
      <c r="W17" s="43"/>
      <c r="X17" s="7"/>
      <c r="Y17" s="7"/>
      <c r="Z17" s="7"/>
      <c r="AA17" s="7"/>
      <c r="AB17" s="7"/>
      <c r="AC17" s="43"/>
      <c r="AD17" s="43"/>
      <c r="AE17" s="7"/>
      <c r="AF17" s="7"/>
      <c r="AG17" s="7"/>
      <c r="AH17" s="7">
        <f t="shared" si="1"/>
        <v>35000</v>
      </c>
    </row>
    <row r="18" spans="2:34" ht="26.25" x14ac:dyDescent="0.4">
      <c r="B18" s="19" t="s">
        <v>24</v>
      </c>
      <c r="C18" s="7"/>
      <c r="D18" s="7"/>
      <c r="E18" s="7"/>
      <c r="F18" s="43"/>
      <c r="G18" s="7"/>
      <c r="H18" s="43"/>
      <c r="I18" s="43"/>
      <c r="J18" s="7"/>
      <c r="K18" s="7"/>
      <c r="L18" s="7"/>
      <c r="M18" s="7"/>
      <c r="N18" s="7"/>
      <c r="O18" s="43"/>
      <c r="P18" s="43"/>
      <c r="Q18" s="7"/>
      <c r="R18" s="7"/>
      <c r="S18" s="7"/>
      <c r="T18" s="7"/>
      <c r="U18" s="7"/>
      <c r="V18" s="43"/>
      <c r="W18" s="43"/>
      <c r="X18" s="7"/>
      <c r="Y18" s="7"/>
      <c r="Z18" s="7"/>
      <c r="AA18" s="7"/>
      <c r="AB18" s="7"/>
      <c r="AC18" s="43"/>
      <c r="AD18" s="43"/>
      <c r="AE18" s="7"/>
      <c r="AF18" s="7"/>
      <c r="AG18" s="7"/>
      <c r="AH18" s="7">
        <f t="shared" si="1"/>
        <v>0</v>
      </c>
    </row>
    <row r="19" spans="2:34" ht="26.25" x14ac:dyDescent="0.4">
      <c r="B19" s="19" t="s">
        <v>25</v>
      </c>
      <c r="C19" s="7"/>
      <c r="D19" s="7"/>
      <c r="E19" s="7"/>
      <c r="F19" s="43"/>
      <c r="G19" s="7"/>
      <c r="H19" s="43"/>
      <c r="I19" s="43"/>
      <c r="J19" s="7"/>
      <c r="K19" s="7"/>
      <c r="L19" s="7"/>
      <c r="M19" s="7"/>
      <c r="N19" s="7"/>
      <c r="O19" s="43"/>
      <c r="P19" s="43"/>
      <c r="Q19" s="7"/>
      <c r="R19" s="7"/>
      <c r="S19" s="7"/>
      <c r="T19" s="7"/>
      <c r="U19" s="7"/>
      <c r="V19" s="43"/>
      <c r="W19" s="43"/>
      <c r="X19" s="7"/>
      <c r="Y19" s="7"/>
      <c r="Z19" s="7"/>
      <c r="AA19" s="7"/>
      <c r="AB19" s="7"/>
      <c r="AC19" s="43"/>
      <c r="AD19" s="43"/>
      <c r="AE19" s="7"/>
      <c r="AF19" s="7"/>
      <c r="AG19" s="7"/>
      <c r="AH19" s="7">
        <f t="shared" si="1"/>
        <v>0</v>
      </c>
    </row>
    <row r="20" spans="2:34" ht="26.25" x14ac:dyDescent="0.4">
      <c r="B20" s="19" t="s">
        <v>26</v>
      </c>
      <c r="C20" s="7"/>
      <c r="D20" s="7"/>
      <c r="E20" s="7"/>
      <c r="F20" s="43"/>
      <c r="G20" s="7"/>
      <c r="H20" s="43"/>
      <c r="I20" s="43"/>
      <c r="J20" s="7"/>
      <c r="K20" s="7"/>
      <c r="L20" s="7"/>
      <c r="M20" s="7"/>
      <c r="N20" s="7"/>
      <c r="O20" s="43"/>
      <c r="P20" s="43"/>
      <c r="Q20" s="7"/>
      <c r="R20" s="7"/>
      <c r="S20" s="7"/>
      <c r="T20" s="7"/>
      <c r="U20" s="7"/>
      <c r="V20" s="43"/>
      <c r="W20" s="43"/>
      <c r="X20" s="7"/>
      <c r="Y20" s="7"/>
      <c r="Z20" s="7"/>
      <c r="AA20" s="7"/>
      <c r="AB20" s="7"/>
      <c r="AC20" s="43"/>
      <c r="AD20" s="43"/>
      <c r="AE20" s="7"/>
      <c r="AF20" s="7"/>
      <c r="AG20" s="7"/>
      <c r="AH20" s="7">
        <f t="shared" si="1"/>
        <v>0</v>
      </c>
    </row>
    <row r="21" spans="2:34" ht="26.25" x14ac:dyDescent="0.4">
      <c r="B21" s="19" t="s">
        <v>27</v>
      </c>
      <c r="C21" s="7"/>
      <c r="D21" s="7"/>
      <c r="E21" s="7"/>
      <c r="F21" s="43"/>
      <c r="G21" s="7"/>
      <c r="H21" s="43"/>
      <c r="I21" s="43"/>
      <c r="J21" s="7"/>
      <c r="K21" s="7">
        <f>K17*0.3</f>
        <v>10500</v>
      </c>
      <c r="L21" s="7"/>
      <c r="M21" s="7"/>
      <c r="N21" s="7"/>
      <c r="O21" s="43"/>
      <c r="P21" s="43"/>
      <c r="Q21" s="7"/>
      <c r="R21" s="7"/>
      <c r="S21" s="7"/>
      <c r="T21" s="7"/>
      <c r="U21" s="7"/>
      <c r="V21" s="43"/>
      <c r="W21" s="43"/>
      <c r="X21" s="7"/>
      <c r="Y21" s="7"/>
      <c r="Z21" s="7"/>
      <c r="AA21" s="7"/>
      <c r="AB21" s="7"/>
      <c r="AC21" s="43"/>
      <c r="AD21" s="43"/>
      <c r="AE21" s="7"/>
      <c r="AF21" s="7"/>
      <c r="AG21" s="7"/>
      <c r="AH21" s="7">
        <f t="shared" si="1"/>
        <v>10500</v>
      </c>
    </row>
    <row r="22" spans="2:34" ht="26.25" x14ac:dyDescent="0.4">
      <c r="B22" s="19" t="s">
        <v>28</v>
      </c>
      <c r="C22" s="7"/>
      <c r="D22" s="7"/>
      <c r="E22" s="7"/>
      <c r="F22" s="43"/>
      <c r="G22" s="7"/>
      <c r="H22" s="43"/>
      <c r="I22" s="43"/>
      <c r="J22" s="7"/>
      <c r="K22" s="7"/>
      <c r="L22" s="7"/>
      <c r="M22" s="7"/>
      <c r="N22" s="7"/>
      <c r="O22" s="43"/>
      <c r="P22" s="43"/>
      <c r="Q22" s="7"/>
      <c r="R22" s="7"/>
      <c r="S22" s="7"/>
      <c r="T22" s="7"/>
      <c r="U22" s="7"/>
      <c r="V22" s="43"/>
      <c r="W22" s="43"/>
      <c r="X22" s="7"/>
      <c r="Y22" s="7"/>
      <c r="Z22" s="7"/>
      <c r="AA22" s="7"/>
      <c r="AB22" s="7">
        <f>3600</f>
        <v>3600</v>
      </c>
      <c r="AC22" s="43"/>
      <c r="AD22" s="43"/>
      <c r="AE22" s="7"/>
      <c r="AF22" s="7"/>
      <c r="AG22" s="7"/>
      <c r="AH22" s="7">
        <f t="shared" si="1"/>
        <v>3600</v>
      </c>
    </row>
    <row r="23" spans="2:34" ht="26.25" x14ac:dyDescent="0.4">
      <c r="B23" s="19" t="s">
        <v>29</v>
      </c>
      <c r="C23" s="7"/>
      <c r="D23" s="7"/>
      <c r="E23" s="7"/>
      <c r="F23" s="43"/>
      <c r="G23" s="7"/>
      <c r="H23" s="43"/>
      <c r="I23" s="43"/>
      <c r="J23" s="7"/>
      <c r="K23" s="7"/>
      <c r="L23" s="7"/>
      <c r="M23" s="7"/>
      <c r="N23" s="7"/>
      <c r="O23" s="43"/>
      <c r="P23" s="43"/>
      <c r="Q23" s="7"/>
      <c r="R23" s="7"/>
      <c r="S23" s="7"/>
      <c r="T23" s="7"/>
      <c r="U23" s="7"/>
      <c r="V23" s="43"/>
      <c r="W23" s="43"/>
      <c r="X23" s="7"/>
      <c r="Y23" s="7"/>
      <c r="Z23" s="7"/>
      <c r="AA23" s="7"/>
      <c r="AB23" s="7"/>
      <c r="AC23" s="43"/>
      <c r="AD23" s="43"/>
      <c r="AE23" s="7">
        <f>800</f>
        <v>800</v>
      </c>
      <c r="AF23" s="7"/>
      <c r="AG23" s="7"/>
      <c r="AH23" s="7">
        <f t="shared" si="1"/>
        <v>800</v>
      </c>
    </row>
    <row r="24" spans="2:34" ht="26.25" x14ac:dyDescent="0.4">
      <c r="B24" s="19" t="s">
        <v>43</v>
      </c>
      <c r="C24" s="7"/>
      <c r="D24" s="7"/>
      <c r="E24" s="7"/>
      <c r="F24" s="43"/>
      <c r="G24" s="7">
        <f>G10*0.3</f>
        <v>6000</v>
      </c>
      <c r="H24" s="43"/>
      <c r="I24" s="43"/>
      <c r="J24" s="7">
        <f>J9*0.3</f>
        <v>9000</v>
      </c>
      <c r="K24" s="7"/>
      <c r="L24" s="7"/>
      <c r="M24" s="7"/>
      <c r="N24" s="7"/>
      <c r="O24" s="43"/>
      <c r="P24" s="43"/>
      <c r="Q24" s="7"/>
      <c r="R24" s="7">
        <f>R10*0.3</f>
        <v>1500</v>
      </c>
      <c r="S24" s="7"/>
      <c r="T24" s="7"/>
      <c r="U24" s="7">
        <f>U10*0.3</f>
        <v>6000</v>
      </c>
      <c r="V24" s="43"/>
      <c r="W24" s="43"/>
      <c r="X24" s="7">
        <f>X9*0.3</f>
        <v>6000</v>
      </c>
      <c r="Y24" s="7">
        <f>Y10*0.3</f>
        <v>2400</v>
      </c>
      <c r="Z24" s="7"/>
      <c r="AA24" s="7"/>
      <c r="AB24" s="7"/>
      <c r="AC24" s="43"/>
      <c r="AD24" s="43"/>
      <c r="AE24" s="7"/>
      <c r="AF24" s="7"/>
      <c r="AG24" s="7"/>
      <c r="AH24" s="7"/>
    </row>
    <row r="25" spans="2:34" ht="26.25" x14ac:dyDescent="0.4">
      <c r="B25" s="17" t="s">
        <v>36</v>
      </c>
      <c r="C25" s="18">
        <f>SUM(C26:C31)</f>
        <v>0</v>
      </c>
      <c r="D25" s="18">
        <f t="shared" ref="D25:AH25" si="4">SUM(D26:D31)</f>
        <v>0</v>
      </c>
      <c r="E25" s="18">
        <f t="shared" si="4"/>
        <v>0</v>
      </c>
      <c r="F25" s="43">
        <f t="shared" si="4"/>
        <v>0</v>
      </c>
      <c r="G25" s="18">
        <f t="shared" si="4"/>
        <v>150</v>
      </c>
      <c r="H25" s="43">
        <f t="shared" si="4"/>
        <v>0</v>
      </c>
      <c r="I25" s="43">
        <f t="shared" si="4"/>
        <v>0</v>
      </c>
      <c r="J25" s="18">
        <f t="shared" si="4"/>
        <v>80</v>
      </c>
      <c r="K25" s="18">
        <f t="shared" si="4"/>
        <v>0</v>
      </c>
      <c r="L25" s="18">
        <f t="shared" si="4"/>
        <v>0</v>
      </c>
      <c r="M25" s="18">
        <f t="shared" si="4"/>
        <v>2412</v>
      </c>
      <c r="N25" s="18">
        <f t="shared" si="4"/>
        <v>0</v>
      </c>
      <c r="O25" s="43">
        <f t="shared" si="4"/>
        <v>0</v>
      </c>
      <c r="P25" s="43">
        <f t="shared" si="4"/>
        <v>0</v>
      </c>
      <c r="Q25" s="18">
        <f t="shared" si="4"/>
        <v>0</v>
      </c>
      <c r="R25" s="18">
        <f t="shared" si="4"/>
        <v>1400</v>
      </c>
      <c r="S25" s="18">
        <f t="shared" si="4"/>
        <v>0</v>
      </c>
      <c r="T25" s="18">
        <f t="shared" si="4"/>
        <v>60</v>
      </c>
      <c r="U25" s="18">
        <f t="shared" si="4"/>
        <v>0</v>
      </c>
      <c r="V25" s="43">
        <f t="shared" si="4"/>
        <v>0</v>
      </c>
      <c r="W25" s="43">
        <f t="shared" si="4"/>
        <v>0</v>
      </c>
      <c r="X25" s="18">
        <f t="shared" si="4"/>
        <v>120.7</v>
      </c>
      <c r="Y25" s="18">
        <f t="shared" si="4"/>
        <v>0</v>
      </c>
      <c r="Z25" s="18">
        <f t="shared" si="4"/>
        <v>0</v>
      </c>
      <c r="AA25" s="18">
        <f t="shared" si="4"/>
        <v>0</v>
      </c>
      <c r="AB25" s="18">
        <f t="shared" si="4"/>
        <v>240</v>
      </c>
      <c r="AC25" s="43">
        <f t="shared" si="4"/>
        <v>0</v>
      </c>
      <c r="AD25" s="43">
        <f t="shared" si="4"/>
        <v>0</v>
      </c>
      <c r="AE25" s="18">
        <f t="shared" si="4"/>
        <v>0</v>
      </c>
      <c r="AF25" s="18">
        <f t="shared" si="4"/>
        <v>0</v>
      </c>
      <c r="AG25" s="18">
        <f t="shared" si="4"/>
        <v>0</v>
      </c>
      <c r="AH25" s="18">
        <f t="shared" si="1"/>
        <v>4462.7</v>
      </c>
    </row>
    <row r="26" spans="2:34" ht="26.25" x14ac:dyDescent="0.4">
      <c r="B26" s="20" t="s">
        <v>3</v>
      </c>
      <c r="C26" s="7"/>
      <c r="D26" s="7"/>
      <c r="E26" s="7"/>
      <c r="F26" s="43"/>
      <c r="G26" s="7"/>
      <c r="H26" s="43"/>
      <c r="I26" s="43"/>
      <c r="J26" s="7"/>
      <c r="K26" s="7"/>
      <c r="L26" s="7"/>
      <c r="M26" s="7">
        <v>2000</v>
      </c>
      <c r="N26" s="7"/>
      <c r="O26" s="43"/>
      <c r="P26" s="43"/>
      <c r="Q26" s="7"/>
      <c r="R26" s="7"/>
      <c r="S26" s="7"/>
      <c r="T26" s="7"/>
      <c r="U26" s="7"/>
      <c r="V26" s="43"/>
      <c r="W26" s="43"/>
      <c r="X26" s="7"/>
      <c r="Y26" s="7"/>
      <c r="Z26" s="7"/>
      <c r="AA26" s="7"/>
      <c r="AB26" s="7"/>
      <c r="AC26" s="43"/>
      <c r="AD26" s="43"/>
      <c r="AE26" s="7"/>
      <c r="AF26" s="7"/>
      <c r="AG26" s="7"/>
      <c r="AH26" s="7">
        <f t="shared" si="1"/>
        <v>2000</v>
      </c>
    </row>
    <row r="27" spans="2:34" ht="26.25" x14ac:dyDescent="0.4">
      <c r="B27" s="20" t="s">
        <v>4</v>
      </c>
      <c r="C27" s="7"/>
      <c r="D27" s="7"/>
      <c r="E27" s="7"/>
      <c r="F27" s="43"/>
      <c r="G27" s="7"/>
      <c r="H27" s="43"/>
      <c r="I27" s="43"/>
      <c r="J27" s="7"/>
      <c r="K27" s="7"/>
      <c r="L27" s="7"/>
      <c r="M27" s="7"/>
      <c r="N27" s="7"/>
      <c r="O27" s="43"/>
      <c r="P27" s="43"/>
      <c r="Q27" s="7"/>
      <c r="R27" s="7">
        <v>600</v>
      </c>
      <c r="S27" s="7"/>
      <c r="T27" s="7"/>
      <c r="U27" s="7"/>
      <c r="V27" s="43"/>
      <c r="W27" s="43"/>
      <c r="X27" s="7"/>
      <c r="Y27" s="7"/>
      <c r="Z27" s="7"/>
      <c r="AA27" s="7"/>
      <c r="AB27" s="7"/>
      <c r="AC27" s="43"/>
      <c r="AD27" s="43"/>
      <c r="AE27" s="7"/>
      <c r="AF27" s="7"/>
      <c r="AG27" s="7"/>
      <c r="AH27" s="7">
        <f t="shared" si="1"/>
        <v>600</v>
      </c>
    </row>
    <row r="28" spans="2:34" ht="26.25" x14ac:dyDescent="0.4">
      <c r="B28" s="20" t="s">
        <v>38</v>
      </c>
      <c r="C28" s="7"/>
      <c r="D28" s="7"/>
      <c r="E28" s="7"/>
      <c r="F28" s="43"/>
      <c r="G28" s="7"/>
      <c r="H28" s="43"/>
      <c r="I28" s="43"/>
      <c r="J28" s="7"/>
      <c r="K28" s="7"/>
      <c r="L28" s="7"/>
      <c r="M28" s="7"/>
      <c r="N28" s="7"/>
      <c r="O28" s="43"/>
      <c r="P28" s="43"/>
      <c r="Q28" s="7"/>
      <c r="R28" s="7">
        <v>800</v>
      </c>
      <c r="S28" s="7"/>
      <c r="T28" s="7"/>
      <c r="U28" s="7"/>
      <c r="V28" s="43"/>
      <c r="W28" s="43"/>
      <c r="X28" s="7"/>
      <c r="Y28" s="7"/>
      <c r="Z28" s="7"/>
      <c r="AA28" s="7"/>
      <c r="AB28" s="7"/>
      <c r="AC28" s="43"/>
      <c r="AD28" s="43"/>
      <c r="AE28" s="7"/>
      <c r="AF28" s="7"/>
      <c r="AG28" s="7"/>
      <c r="AH28" s="7">
        <f t="shared" si="1"/>
        <v>800</v>
      </c>
    </row>
    <row r="29" spans="2:34" ht="26.25" x14ac:dyDescent="0.4">
      <c r="B29" s="20" t="s">
        <v>19</v>
      </c>
      <c r="C29" s="7"/>
      <c r="D29" s="7"/>
      <c r="E29" s="7"/>
      <c r="F29" s="43"/>
      <c r="G29" s="7"/>
      <c r="H29" s="43"/>
      <c r="I29" s="43"/>
      <c r="J29" s="7"/>
      <c r="K29" s="7"/>
      <c r="L29" s="7"/>
      <c r="M29" s="7"/>
      <c r="N29" s="7"/>
      <c r="O29" s="43"/>
      <c r="P29" s="43"/>
      <c r="Q29" s="7"/>
      <c r="R29" s="7"/>
      <c r="S29" s="7"/>
      <c r="T29" s="7">
        <v>60</v>
      </c>
      <c r="U29" s="7"/>
      <c r="V29" s="43"/>
      <c r="W29" s="43"/>
      <c r="X29" s="7"/>
      <c r="Y29" s="7"/>
      <c r="Z29" s="7"/>
      <c r="AA29" s="7"/>
      <c r="AB29" s="7"/>
      <c r="AC29" s="43"/>
      <c r="AD29" s="43"/>
      <c r="AE29" s="7"/>
      <c r="AF29" s="7"/>
      <c r="AG29" s="7"/>
      <c r="AH29" s="7">
        <f t="shared" si="1"/>
        <v>60</v>
      </c>
    </row>
    <row r="30" spans="2:34" ht="26.25" x14ac:dyDescent="0.4">
      <c r="B30" s="20" t="s">
        <v>30</v>
      </c>
      <c r="C30" s="7"/>
      <c r="D30" s="7"/>
      <c r="E30" s="7"/>
      <c r="F30" s="43"/>
      <c r="G30" s="7">
        <v>150</v>
      </c>
      <c r="H30" s="43"/>
      <c r="I30" s="43"/>
      <c r="J30" s="7"/>
      <c r="K30" s="7"/>
      <c r="L30" s="7"/>
      <c r="M30" s="7">
        <v>300</v>
      </c>
      <c r="N30" s="7"/>
      <c r="O30" s="43"/>
      <c r="P30" s="43"/>
      <c r="Q30" s="7"/>
      <c r="R30" s="7"/>
      <c r="S30" s="7"/>
      <c r="T30" s="7"/>
      <c r="U30" s="7"/>
      <c r="V30" s="43"/>
      <c r="W30" s="43"/>
      <c r="X30" s="7">
        <v>120.7</v>
      </c>
      <c r="Y30" s="7"/>
      <c r="Z30" s="7"/>
      <c r="AA30" s="7"/>
      <c r="AB30" s="7"/>
      <c r="AC30" s="43"/>
      <c r="AD30" s="43"/>
      <c r="AE30" s="7"/>
      <c r="AF30" s="7"/>
      <c r="AG30" s="7"/>
      <c r="AH30" s="7">
        <f t="shared" si="1"/>
        <v>570.70000000000005</v>
      </c>
    </row>
    <row r="31" spans="2:34" ht="26.25" x14ac:dyDescent="0.4">
      <c r="B31" s="20" t="s">
        <v>32</v>
      </c>
      <c r="C31" s="7"/>
      <c r="D31" s="7"/>
      <c r="E31" s="7"/>
      <c r="F31" s="43"/>
      <c r="G31" s="7"/>
      <c r="H31" s="43"/>
      <c r="I31" s="43"/>
      <c r="J31" s="7">
        <v>80</v>
      </c>
      <c r="K31" s="7"/>
      <c r="L31" s="7"/>
      <c r="M31" s="7">
        <v>112</v>
      </c>
      <c r="N31" s="7"/>
      <c r="O31" s="43"/>
      <c r="P31" s="43"/>
      <c r="Q31" s="7"/>
      <c r="R31" s="7"/>
      <c r="S31" s="7"/>
      <c r="T31" s="7"/>
      <c r="U31" s="7"/>
      <c r="V31" s="43"/>
      <c r="W31" s="43"/>
      <c r="X31" s="7"/>
      <c r="Y31" s="7"/>
      <c r="Z31" s="7"/>
      <c r="AA31" s="7"/>
      <c r="AB31" s="7">
        <v>240</v>
      </c>
      <c r="AC31" s="43"/>
      <c r="AD31" s="43"/>
      <c r="AE31" s="7"/>
      <c r="AF31" s="7"/>
      <c r="AG31" s="7"/>
      <c r="AH31" s="7">
        <f t="shared" si="1"/>
        <v>432</v>
      </c>
    </row>
    <row r="32" spans="2:34" ht="26.25" x14ac:dyDescent="0.4">
      <c r="B32" s="21" t="s">
        <v>23</v>
      </c>
      <c r="C32" s="18">
        <f>SUM(C33:C35)</f>
        <v>0</v>
      </c>
      <c r="D32" s="18">
        <f t="shared" ref="D32:AH32" si="5">SUM(D33:D35)</f>
        <v>1000</v>
      </c>
      <c r="E32" s="18">
        <f t="shared" si="5"/>
        <v>0</v>
      </c>
      <c r="F32" s="43">
        <f t="shared" si="5"/>
        <v>0</v>
      </c>
      <c r="G32" s="18">
        <f t="shared" si="5"/>
        <v>2000</v>
      </c>
      <c r="H32" s="43">
        <f t="shared" si="5"/>
        <v>0</v>
      </c>
      <c r="I32" s="43">
        <f t="shared" si="5"/>
        <v>0</v>
      </c>
      <c r="J32" s="18">
        <f t="shared" si="5"/>
        <v>1500</v>
      </c>
      <c r="K32" s="18">
        <f t="shared" si="5"/>
        <v>0</v>
      </c>
      <c r="L32" s="18">
        <f t="shared" si="5"/>
        <v>0</v>
      </c>
      <c r="M32" s="18">
        <f t="shared" si="5"/>
        <v>3800</v>
      </c>
      <c r="N32" s="18">
        <f t="shared" si="5"/>
        <v>0</v>
      </c>
      <c r="O32" s="43">
        <f t="shared" si="5"/>
        <v>0</v>
      </c>
      <c r="P32" s="43">
        <f t="shared" si="5"/>
        <v>0</v>
      </c>
      <c r="Q32" s="18">
        <f t="shared" si="5"/>
        <v>0</v>
      </c>
      <c r="R32" s="18">
        <f t="shared" si="5"/>
        <v>2820</v>
      </c>
      <c r="S32" s="18">
        <f t="shared" si="5"/>
        <v>0</v>
      </c>
      <c r="T32" s="18">
        <f t="shared" si="5"/>
        <v>280</v>
      </c>
      <c r="U32" s="18">
        <f t="shared" si="5"/>
        <v>0</v>
      </c>
      <c r="V32" s="43">
        <f t="shared" si="5"/>
        <v>0</v>
      </c>
      <c r="W32" s="43">
        <f t="shared" si="5"/>
        <v>0</v>
      </c>
      <c r="X32" s="18">
        <f t="shared" si="5"/>
        <v>180</v>
      </c>
      <c r="Y32" s="18">
        <f t="shared" si="5"/>
        <v>0</v>
      </c>
      <c r="Z32" s="18">
        <f t="shared" si="5"/>
        <v>0</v>
      </c>
      <c r="AA32" s="18">
        <f t="shared" si="5"/>
        <v>0</v>
      </c>
      <c r="AB32" s="18">
        <f t="shared" si="5"/>
        <v>460</v>
      </c>
      <c r="AC32" s="43">
        <f t="shared" si="5"/>
        <v>0</v>
      </c>
      <c r="AD32" s="43">
        <f t="shared" si="5"/>
        <v>0</v>
      </c>
      <c r="AE32" s="18">
        <f t="shared" si="5"/>
        <v>0</v>
      </c>
      <c r="AF32" s="18">
        <f t="shared" si="5"/>
        <v>0</v>
      </c>
      <c r="AG32" s="18">
        <f t="shared" si="5"/>
        <v>0</v>
      </c>
      <c r="AH32" s="18">
        <f t="shared" si="1"/>
        <v>12040</v>
      </c>
    </row>
    <row r="33" spans="2:34" ht="26.25" x14ac:dyDescent="0.4">
      <c r="B33" s="20" t="s">
        <v>21</v>
      </c>
      <c r="C33" s="7"/>
      <c r="D33" s="7"/>
      <c r="E33" s="7"/>
      <c r="F33" s="43"/>
      <c r="G33" s="7">
        <v>2000</v>
      </c>
      <c r="H33" s="43"/>
      <c r="I33" s="43"/>
      <c r="J33" s="7"/>
      <c r="K33" s="7"/>
      <c r="L33" s="7"/>
      <c r="M33" s="7"/>
      <c r="N33" s="7"/>
      <c r="O33" s="43"/>
      <c r="P33" s="43"/>
      <c r="Q33" s="7"/>
      <c r="R33" s="7">
        <v>1500</v>
      </c>
      <c r="S33" s="7"/>
      <c r="T33" s="7"/>
      <c r="U33" s="7"/>
      <c r="V33" s="43"/>
      <c r="W33" s="43"/>
      <c r="X33" s="7"/>
      <c r="Y33" s="7"/>
      <c r="Z33" s="7"/>
      <c r="AA33" s="7"/>
      <c r="AB33" s="7"/>
      <c r="AC33" s="43"/>
      <c r="AD33" s="43"/>
      <c r="AE33" s="7"/>
      <c r="AF33" s="7"/>
      <c r="AG33" s="7"/>
      <c r="AH33" s="7">
        <f t="shared" si="1"/>
        <v>3500</v>
      </c>
    </row>
    <row r="34" spans="2:34" ht="26.25" x14ac:dyDescent="0.4">
      <c r="B34" s="20" t="s">
        <v>20</v>
      </c>
      <c r="C34" s="7"/>
      <c r="D34" s="7"/>
      <c r="E34" s="7"/>
      <c r="F34" s="43"/>
      <c r="G34" s="7"/>
      <c r="H34" s="43"/>
      <c r="I34" s="43"/>
      <c r="J34" s="7">
        <v>1500</v>
      </c>
      <c r="K34" s="7"/>
      <c r="L34" s="7"/>
      <c r="M34" s="7"/>
      <c r="N34" s="7"/>
      <c r="O34" s="43"/>
      <c r="P34" s="43"/>
      <c r="Q34" s="7"/>
      <c r="R34" s="7"/>
      <c r="S34" s="7"/>
      <c r="T34" s="7"/>
      <c r="U34" s="7"/>
      <c r="V34" s="43"/>
      <c r="W34" s="43"/>
      <c r="X34" s="7"/>
      <c r="Y34" s="7"/>
      <c r="Z34" s="7"/>
      <c r="AA34" s="7"/>
      <c r="AB34" s="7"/>
      <c r="AC34" s="43"/>
      <c r="AD34" s="43"/>
      <c r="AE34" s="7"/>
      <c r="AF34" s="7"/>
      <c r="AG34" s="7"/>
      <c r="AH34" s="7">
        <f t="shared" si="1"/>
        <v>1500</v>
      </c>
    </row>
    <row r="35" spans="2:34" ht="26.25" x14ac:dyDescent="0.4">
      <c r="B35" s="20" t="s">
        <v>22</v>
      </c>
      <c r="C35" s="7"/>
      <c r="D35" s="7">
        <v>1000</v>
      </c>
      <c r="E35" s="7"/>
      <c r="F35" s="43"/>
      <c r="G35" s="7"/>
      <c r="H35" s="43"/>
      <c r="I35" s="43"/>
      <c r="J35" s="7"/>
      <c r="K35" s="7"/>
      <c r="L35" s="7"/>
      <c r="M35" s="7">
        <v>3800</v>
      </c>
      <c r="N35" s="7"/>
      <c r="O35" s="43"/>
      <c r="P35" s="43"/>
      <c r="Q35" s="7"/>
      <c r="R35" s="7">
        <v>1320</v>
      </c>
      <c r="S35" s="7"/>
      <c r="T35" s="7">
        <v>280</v>
      </c>
      <c r="U35" s="7"/>
      <c r="V35" s="43"/>
      <c r="W35" s="43"/>
      <c r="X35" s="7">
        <v>180</v>
      </c>
      <c r="Y35" s="7"/>
      <c r="Z35" s="7"/>
      <c r="AA35" s="7"/>
      <c r="AB35" s="7">
        <v>460</v>
      </c>
      <c r="AC35" s="43"/>
      <c r="AD35" s="43"/>
      <c r="AE35" s="7"/>
      <c r="AF35" s="7"/>
      <c r="AG35" s="7"/>
      <c r="AH35" s="7">
        <f t="shared" si="1"/>
        <v>7040</v>
      </c>
    </row>
    <row r="36" spans="2:34" ht="26.25" x14ac:dyDescent="0.4">
      <c r="B36" s="17" t="s">
        <v>31</v>
      </c>
      <c r="C36" s="18">
        <f>SUM(C37:C39)</f>
        <v>0</v>
      </c>
      <c r="D36" s="18">
        <f t="shared" ref="D36:AH36" si="6">SUM(D37:D39)</f>
        <v>30</v>
      </c>
      <c r="E36" s="18">
        <f t="shared" si="6"/>
        <v>0</v>
      </c>
      <c r="F36" s="43">
        <f t="shared" si="6"/>
        <v>0</v>
      </c>
      <c r="G36" s="18">
        <f t="shared" si="6"/>
        <v>0</v>
      </c>
      <c r="H36" s="43">
        <f t="shared" si="6"/>
        <v>0</v>
      </c>
      <c r="I36" s="43">
        <f t="shared" si="6"/>
        <v>0</v>
      </c>
      <c r="J36" s="18">
        <f t="shared" si="6"/>
        <v>800</v>
      </c>
      <c r="K36" s="18">
        <f t="shared" si="6"/>
        <v>0</v>
      </c>
      <c r="L36" s="18">
        <f t="shared" si="6"/>
        <v>250</v>
      </c>
      <c r="M36" s="18">
        <f t="shared" si="6"/>
        <v>0</v>
      </c>
      <c r="N36" s="18">
        <f t="shared" si="6"/>
        <v>130</v>
      </c>
      <c r="O36" s="43">
        <f t="shared" si="6"/>
        <v>0</v>
      </c>
      <c r="P36" s="43">
        <f t="shared" si="6"/>
        <v>0</v>
      </c>
      <c r="Q36" s="18">
        <f t="shared" si="6"/>
        <v>800</v>
      </c>
      <c r="R36" s="18">
        <f t="shared" si="6"/>
        <v>0</v>
      </c>
      <c r="S36" s="18">
        <f t="shared" si="6"/>
        <v>0</v>
      </c>
      <c r="T36" s="18">
        <f t="shared" si="6"/>
        <v>0</v>
      </c>
      <c r="U36" s="18">
        <f t="shared" si="6"/>
        <v>0</v>
      </c>
      <c r="V36" s="43">
        <f t="shared" si="6"/>
        <v>0</v>
      </c>
      <c r="W36" s="43">
        <f t="shared" si="6"/>
        <v>0</v>
      </c>
      <c r="X36" s="18">
        <f t="shared" si="6"/>
        <v>700</v>
      </c>
      <c r="Y36" s="18">
        <f t="shared" si="6"/>
        <v>0</v>
      </c>
      <c r="Z36" s="18">
        <f t="shared" si="6"/>
        <v>0</v>
      </c>
      <c r="AA36" s="18">
        <f t="shared" si="6"/>
        <v>0</v>
      </c>
      <c r="AB36" s="18">
        <f t="shared" si="6"/>
        <v>0</v>
      </c>
      <c r="AC36" s="43">
        <f t="shared" si="6"/>
        <v>0</v>
      </c>
      <c r="AD36" s="43">
        <f t="shared" si="6"/>
        <v>0</v>
      </c>
      <c r="AE36" s="18">
        <f t="shared" si="6"/>
        <v>870</v>
      </c>
      <c r="AF36" s="18">
        <f t="shared" si="6"/>
        <v>0</v>
      </c>
      <c r="AG36" s="18">
        <f t="shared" si="6"/>
        <v>0</v>
      </c>
      <c r="AH36" s="18">
        <f t="shared" si="1"/>
        <v>3580</v>
      </c>
    </row>
    <row r="37" spans="2:34" s="22" customFormat="1" ht="26.25" x14ac:dyDescent="0.4">
      <c r="B37" s="20" t="s">
        <v>16</v>
      </c>
      <c r="C37" s="7"/>
      <c r="D37" s="7"/>
      <c r="E37" s="7"/>
      <c r="F37" s="43"/>
      <c r="G37" s="7"/>
      <c r="H37" s="43"/>
      <c r="I37" s="43"/>
      <c r="J37" s="7">
        <v>600</v>
      </c>
      <c r="K37" s="7"/>
      <c r="L37" s="7"/>
      <c r="M37" s="7"/>
      <c r="N37" s="7"/>
      <c r="O37" s="43"/>
      <c r="P37" s="43"/>
      <c r="Q37" s="7">
        <v>600</v>
      </c>
      <c r="R37" s="7"/>
      <c r="S37" s="7"/>
      <c r="T37" s="7"/>
      <c r="U37" s="7"/>
      <c r="V37" s="43"/>
      <c r="W37" s="43"/>
      <c r="X37" s="7">
        <v>500</v>
      </c>
      <c r="Y37" s="7"/>
      <c r="Z37" s="7"/>
      <c r="AA37" s="7"/>
      <c r="AB37" s="7"/>
      <c r="AC37" s="43"/>
      <c r="AD37" s="43"/>
      <c r="AE37" s="7">
        <v>700</v>
      </c>
      <c r="AF37" s="7"/>
      <c r="AG37" s="7"/>
      <c r="AH37" s="7">
        <f t="shared" si="1"/>
        <v>2400</v>
      </c>
    </row>
    <row r="38" spans="2:34" s="22" customFormat="1" ht="26.25" x14ac:dyDescent="0.4">
      <c r="B38" s="20" t="s">
        <v>17</v>
      </c>
      <c r="C38" s="7"/>
      <c r="D38" s="7"/>
      <c r="E38" s="7"/>
      <c r="F38" s="43"/>
      <c r="G38" s="7"/>
      <c r="H38" s="43"/>
      <c r="I38" s="43"/>
      <c r="J38" s="7">
        <v>150</v>
      </c>
      <c r="K38" s="7"/>
      <c r="L38" s="7"/>
      <c r="M38" s="7"/>
      <c r="N38" s="7"/>
      <c r="O38" s="43"/>
      <c r="P38" s="43"/>
      <c r="Q38" s="7">
        <v>150</v>
      </c>
      <c r="R38" s="7"/>
      <c r="S38" s="7"/>
      <c r="T38" s="7"/>
      <c r="U38" s="7"/>
      <c r="V38" s="43"/>
      <c r="W38" s="43"/>
      <c r="X38" s="7">
        <v>150</v>
      </c>
      <c r="Y38" s="7"/>
      <c r="Z38" s="7"/>
      <c r="AA38" s="7"/>
      <c r="AB38" s="7"/>
      <c r="AC38" s="43"/>
      <c r="AD38" s="43"/>
      <c r="AE38" s="7">
        <v>120</v>
      </c>
      <c r="AF38" s="7"/>
      <c r="AG38" s="7"/>
      <c r="AH38" s="7">
        <f t="shared" si="1"/>
        <v>570</v>
      </c>
    </row>
    <row r="39" spans="2:34" s="22" customFormat="1" ht="26.25" x14ac:dyDescent="0.4">
      <c r="B39" s="20" t="s">
        <v>39</v>
      </c>
      <c r="C39" s="7"/>
      <c r="D39" s="7">
        <v>30</v>
      </c>
      <c r="E39" s="7"/>
      <c r="F39" s="43"/>
      <c r="G39" s="7"/>
      <c r="H39" s="43"/>
      <c r="I39" s="43"/>
      <c r="J39" s="7">
        <v>50</v>
      </c>
      <c r="K39" s="7"/>
      <c r="L39" s="7">
        <v>250</v>
      </c>
      <c r="M39" s="7"/>
      <c r="N39" s="7">
        <v>130</v>
      </c>
      <c r="O39" s="43"/>
      <c r="P39" s="43"/>
      <c r="Q39" s="7">
        <v>50</v>
      </c>
      <c r="R39" s="7"/>
      <c r="S39" s="7"/>
      <c r="T39" s="7"/>
      <c r="U39" s="7"/>
      <c r="V39" s="43"/>
      <c r="W39" s="43"/>
      <c r="X39" s="7">
        <v>50</v>
      </c>
      <c r="Y39" s="7"/>
      <c r="Z39" s="7"/>
      <c r="AA39" s="7"/>
      <c r="AB39" s="7"/>
      <c r="AC39" s="43"/>
      <c r="AD39" s="43"/>
      <c r="AE39" s="7">
        <v>50</v>
      </c>
      <c r="AF39" s="7"/>
      <c r="AG39" s="7"/>
      <c r="AH39" s="7">
        <f t="shared" si="1"/>
        <v>610</v>
      </c>
    </row>
    <row r="40" spans="2:34" s="22" customFormat="1" ht="26.25" x14ac:dyDescent="0.4">
      <c r="B40" s="23" t="s">
        <v>33</v>
      </c>
      <c r="C40" s="18">
        <f>SUM(C41:C42)</f>
        <v>0</v>
      </c>
      <c r="D40" s="18">
        <f t="shared" ref="D40:AH40" si="7">SUM(D41:D42)</f>
        <v>0</v>
      </c>
      <c r="E40" s="18">
        <f t="shared" si="7"/>
        <v>0</v>
      </c>
      <c r="F40" s="43">
        <f t="shared" si="7"/>
        <v>0</v>
      </c>
      <c r="G40" s="18">
        <f t="shared" si="7"/>
        <v>125</v>
      </c>
      <c r="H40" s="43">
        <f t="shared" si="7"/>
        <v>0</v>
      </c>
      <c r="I40" s="43">
        <f t="shared" si="7"/>
        <v>0</v>
      </c>
      <c r="J40" s="18">
        <f t="shared" si="7"/>
        <v>0</v>
      </c>
      <c r="K40" s="18">
        <f t="shared" si="7"/>
        <v>0</v>
      </c>
      <c r="L40" s="18">
        <f t="shared" si="7"/>
        <v>0</v>
      </c>
      <c r="M40" s="18">
        <f t="shared" si="7"/>
        <v>500</v>
      </c>
      <c r="N40" s="18">
        <f t="shared" si="7"/>
        <v>0</v>
      </c>
      <c r="O40" s="43">
        <f t="shared" si="7"/>
        <v>0</v>
      </c>
      <c r="P40" s="43">
        <f t="shared" si="7"/>
        <v>0</v>
      </c>
      <c r="Q40" s="18">
        <f>SUM(Q41:Q41)</f>
        <v>0</v>
      </c>
      <c r="R40" s="18">
        <f t="shared" si="7"/>
        <v>0</v>
      </c>
      <c r="S40" s="18">
        <f t="shared" si="7"/>
        <v>0</v>
      </c>
      <c r="T40" s="18">
        <f t="shared" si="7"/>
        <v>0</v>
      </c>
      <c r="U40" s="18">
        <f t="shared" si="7"/>
        <v>0</v>
      </c>
      <c r="V40" s="43">
        <f t="shared" si="7"/>
        <v>0</v>
      </c>
      <c r="W40" s="43">
        <f t="shared" si="7"/>
        <v>0</v>
      </c>
      <c r="X40" s="18">
        <f t="shared" si="7"/>
        <v>0</v>
      </c>
      <c r="Y40" s="18">
        <f t="shared" si="7"/>
        <v>0</v>
      </c>
      <c r="Z40" s="18">
        <f t="shared" si="7"/>
        <v>0</v>
      </c>
      <c r="AA40" s="18">
        <f t="shared" si="7"/>
        <v>0</v>
      </c>
      <c r="AB40" s="18">
        <f t="shared" si="7"/>
        <v>0</v>
      </c>
      <c r="AC40" s="43">
        <f t="shared" si="7"/>
        <v>0</v>
      </c>
      <c r="AD40" s="43">
        <f t="shared" si="7"/>
        <v>0</v>
      </c>
      <c r="AE40" s="18">
        <f t="shared" si="7"/>
        <v>0</v>
      </c>
      <c r="AF40" s="18">
        <f t="shared" si="7"/>
        <v>0</v>
      </c>
      <c r="AG40" s="18">
        <f t="shared" si="7"/>
        <v>0</v>
      </c>
      <c r="AH40" s="18">
        <f t="shared" si="1"/>
        <v>625</v>
      </c>
    </row>
    <row r="41" spans="2:34" s="22" customFormat="1" ht="26.25" x14ac:dyDescent="0.4">
      <c r="B41" s="24" t="s">
        <v>34</v>
      </c>
      <c r="C41" s="7"/>
      <c r="D41" s="7"/>
      <c r="E41" s="7"/>
      <c r="F41" s="43"/>
      <c r="G41" s="7">
        <v>125</v>
      </c>
      <c r="H41" s="43"/>
      <c r="I41" s="43"/>
      <c r="J41" s="7"/>
      <c r="K41" s="7"/>
      <c r="L41" s="7"/>
      <c r="M41" s="7"/>
      <c r="N41" s="7"/>
      <c r="O41" s="43"/>
      <c r="P41" s="43"/>
      <c r="Q41" s="7"/>
      <c r="R41" s="7"/>
      <c r="S41" s="7"/>
      <c r="T41" s="7"/>
      <c r="U41" s="7"/>
      <c r="V41" s="43"/>
      <c r="W41" s="43"/>
      <c r="X41" s="7"/>
      <c r="Y41" s="7"/>
      <c r="Z41" s="7"/>
      <c r="AA41" s="7"/>
      <c r="AB41" s="7"/>
      <c r="AC41" s="43"/>
      <c r="AD41" s="43"/>
      <c r="AE41" s="7"/>
      <c r="AF41" s="7"/>
      <c r="AG41" s="7"/>
      <c r="AH41" s="7">
        <f t="shared" si="1"/>
        <v>125</v>
      </c>
    </row>
    <row r="42" spans="2:34" s="22" customFormat="1" ht="26.25" x14ac:dyDescent="0.4">
      <c r="B42" s="24" t="s">
        <v>40</v>
      </c>
      <c r="C42" s="7"/>
      <c r="D42" s="7"/>
      <c r="E42" s="7"/>
      <c r="F42" s="43"/>
      <c r="G42" s="7"/>
      <c r="H42" s="43"/>
      <c r="I42" s="43"/>
      <c r="J42" s="7"/>
      <c r="K42" s="7"/>
      <c r="L42" s="7"/>
      <c r="M42" s="7">
        <v>500</v>
      </c>
      <c r="N42" s="7"/>
      <c r="O42" s="43"/>
      <c r="P42" s="43"/>
      <c r="R42" s="7"/>
      <c r="S42" s="7"/>
      <c r="T42" s="7"/>
      <c r="U42" s="7"/>
      <c r="V42" s="43"/>
      <c r="W42" s="43"/>
      <c r="X42" s="7"/>
      <c r="Y42" s="7"/>
      <c r="Z42" s="7"/>
      <c r="AA42" s="7"/>
      <c r="AB42" s="7"/>
      <c r="AC42" s="43"/>
      <c r="AD42" s="43"/>
      <c r="AE42" s="7"/>
      <c r="AF42" s="7"/>
      <c r="AG42" s="7"/>
      <c r="AH42" s="7">
        <f t="shared" si="1"/>
        <v>500</v>
      </c>
    </row>
    <row r="43" spans="2:34" ht="26.25" x14ac:dyDescent="0.4">
      <c r="B43" s="17" t="s">
        <v>6</v>
      </c>
      <c r="C43" s="18">
        <f>SUM(C44:C46)</f>
        <v>0</v>
      </c>
      <c r="D43" s="18">
        <f t="shared" ref="D43:AH43" si="8">SUM(D44:D46)</f>
        <v>0</v>
      </c>
      <c r="E43" s="18">
        <f t="shared" si="8"/>
        <v>0</v>
      </c>
      <c r="F43" s="43">
        <f t="shared" si="8"/>
        <v>0</v>
      </c>
      <c r="G43" s="18">
        <f t="shared" si="8"/>
        <v>0</v>
      </c>
      <c r="H43" s="43">
        <f t="shared" si="8"/>
        <v>0</v>
      </c>
      <c r="I43" s="43">
        <f t="shared" si="8"/>
        <v>0</v>
      </c>
      <c r="J43" s="18">
        <f t="shared" si="8"/>
        <v>0</v>
      </c>
      <c r="K43" s="18">
        <f t="shared" si="8"/>
        <v>0</v>
      </c>
      <c r="L43" s="18">
        <f t="shared" si="8"/>
        <v>0</v>
      </c>
      <c r="M43" s="18">
        <f t="shared" si="8"/>
        <v>85</v>
      </c>
      <c r="N43" s="18">
        <f t="shared" si="8"/>
        <v>0</v>
      </c>
      <c r="O43" s="43">
        <f t="shared" si="8"/>
        <v>0</v>
      </c>
      <c r="P43" s="43">
        <f t="shared" si="8"/>
        <v>0</v>
      </c>
      <c r="Q43" s="18">
        <f t="shared" si="8"/>
        <v>0</v>
      </c>
      <c r="R43" s="18">
        <f t="shared" si="8"/>
        <v>220</v>
      </c>
      <c r="S43" s="18">
        <f t="shared" si="8"/>
        <v>0</v>
      </c>
      <c r="T43" s="18">
        <f t="shared" si="8"/>
        <v>0</v>
      </c>
      <c r="U43" s="18">
        <f t="shared" si="8"/>
        <v>0</v>
      </c>
      <c r="V43" s="43">
        <f t="shared" si="8"/>
        <v>0</v>
      </c>
      <c r="W43" s="43">
        <f t="shared" si="8"/>
        <v>0</v>
      </c>
      <c r="X43" s="18">
        <f t="shared" si="8"/>
        <v>0</v>
      </c>
      <c r="Y43" s="18">
        <f t="shared" si="8"/>
        <v>0</v>
      </c>
      <c r="Z43" s="18">
        <f t="shared" si="8"/>
        <v>0</v>
      </c>
      <c r="AA43" s="18">
        <f t="shared" si="8"/>
        <v>0</v>
      </c>
      <c r="AB43" s="18">
        <f t="shared" si="8"/>
        <v>0</v>
      </c>
      <c r="AC43" s="43">
        <f t="shared" si="8"/>
        <v>0</v>
      </c>
      <c r="AD43" s="43">
        <f t="shared" si="8"/>
        <v>0</v>
      </c>
      <c r="AE43" s="18">
        <f t="shared" si="8"/>
        <v>0</v>
      </c>
      <c r="AF43" s="18">
        <f t="shared" si="8"/>
        <v>0</v>
      </c>
      <c r="AG43" s="18">
        <f t="shared" si="8"/>
        <v>0</v>
      </c>
      <c r="AH43" s="18">
        <f t="shared" si="1"/>
        <v>305</v>
      </c>
    </row>
    <row r="44" spans="2:34" ht="26.25" x14ac:dyDescent="0.4">
      <c r="B44" s="20" t="s">
        <v>13</v>
      </c>
      <c r="C44" s="7"/>
      <c r="D44" s="7"/>
      <c r="E44" s="7"/>
      <c r="F44" s="43"/>
      <c r="G44" s="7"/>
      <c r="H44" s="43"/>
      <c r="I44" s="43"/>
      <c r="J44" s="7"/>
      <c r="K44" s="7"/>
      <c r="L44" s="7"/>
      <c r="M44" s="7">
        <v>85</v>
      </c>
      <c r="N44" s="7"/>
      <c r="O44" s="43"/>
      <c r="P44" s="43"/>
      <c r="Q44" s="7"/>
      <c r="R44" s="7"/>
      <c r="S44" s="7"/>
      <c r="T44" s="7"/>
      <c r="U44" s="7"/>
      <c r="V44" s="43"/>
      <c r="W44" s="43"/>
      <c r="X44" s="7"/>
      <c r="Y44" s="7"/>
      <c r="Z44" s="7"/>
      <c r="AA44" s="7"/>
      <c r="AB44" s="7"/>
      <c r="AC44" s="43"/>
      <c r="AD44" s="43"/>
      <c r="AE44" s="7"/>
      <c r="AF44" s="7"/>
      <c r="AG44" s="7"/>
      <c r="AH44" s="7">
        <f t="shared" si="1"/>
        <v>85</v>
      </c>
    </row>
    <row r="45" spans="2:34" ht="26.25" x14ac:dyDescent="0.4">
      <c r="B45" s="20" t="s">
        <v>14</v>
      </c>
      <c r="C45" s="7"/>
      <c r="D45" s="7"/>
      <c r="E45" s="7"/>
      <c r="F45" s="43"/>
      <c r="G45" s="7"/>
      <c r="H45" s="43"/>
      <c r="I45" s="43"/>
      <c r="J45" s="7"/>
      <c r="K45" s="7"/>
      <c r="L45" s="7"/>
      <c r="M45" s="7"/>
      <c r="N45" s="7"/>
      <c r="O45" s="43"/>
      <c r="P45" s="43"/>
      <c r="Q45" s="7"/>
      <c r="R45" s="7"/>
      <c r="S45" s="7"/>
      <c r="T45" s="7"/>
      <c r="U45" s="7"/>
      <c r="V45" s="43"/>
      <c r="W45" s="43"/>
      <c r="X45" s="7"/>
      <c r="Y45" s="7"/>
      <c r="Z45" s="7"/>
      <c r="AA45" s="7"/>
      <c r="AB45" s="7"/>
      <c r="AC45" s="43"/>
      <c r="AD45" s="43"/>
      <c r="AE45" s="7"/>
      <c r="AF45" s="7"/>
      <c r="AG45" s="7"/>
      <c r="AH45" s="7">
        <f t="shared" si="1"/>
        <v>0</v>
      </c>
    </row>
    <row r="46" spans="2:34" ht="26.25" x14ac:dyDescent="0.4">
      <c r="B46" s="20" t="s">
        <v>15</v>
      </c>
      <c r="C46" s="7"/>
      <c r="D46" s="7"/>
      <c r="E46" s="7"/>
      <c r="F46" s="43"/>
      <c r="G46" s="7"/>
      <c r="H46" s="43"/>
      <c r="I46" s="43"/>
      <c r="J46" s="7"/>
      <c r="K46" s="7"/>
      <c r="L46" s="7"/>
      <c r="M46" s="7"/>
      <c r="N46" s="7"/>
      <c r="O46" s="43"/>
      <c r="P46" s="43"/>
      <c r="Q46" s="7"/>
      <c r="R46" s="7">
        <v>220</v>
      </c>
      <c r="S46" s="7"/>
      <c r="T46" s="7"/>
      <c r="U46" s="7"/>
      <c r="V46" s="43"/>
      <c r="W46" s="43"/>
      <c r="X46" s="7"/>
      <c r="Y46" s="7"/>
      <c r="Z46" s="7"/>
      <c r="AA46" s="7"/>
      <c r="AB46" s="7"/>
      <c r="AC46" s="43"/>
      <c r="AD46" s="43"/>
      <c r="AE46" s="7"/>
      <c r="AF46" s="7"/>
      <c r="AG46" s="7"/>
      <c r="AH46" s="7">
        <f t="shared" si="1"/>
        <v>220</v>
      </c>
    </row>
    <row r="47" spans="2:34" ht="26.25" x14ac:dyDescent="0.4">
      <c r="B47" s="25" t="s">
        <v>7</v>
      </c>
      <c r="C47" s="26">
        <f t="shared" ref="C47" si="9">C16+C25+C32+C36+C40+C43</f>
        <v>0</v>
      </c>
      <c r="D47" s="26">
        <f t="shared" ref="D47:AH47" si="10">D16+D25+D32+D36+D40+D43</f>
        <v>1030</v>
      </c>
      <c r="E47" s="26">
        <f t="shared" si="10"/>
        <v>0</v>
      </c>
      <c r="F47" s="30">
        <f t="shared" si="10"/>
        <v>0</v>
      </c>
      <c r="G47" s="26">
        <f t="shared" si="10"/>
        <v>8275</v>
      </c>
      <c r="H47" s="30">
        <f t="shared" si="10"/>
        <v>0</v>
      </c>
      <c r="I47" s="30">
        <f t="shared" si="10"/>
        <v>0</v>
      </c>
      <c r="J47" s="26">
        <f t="shared" si="10"/>
        <v>11380</v>
      </c>
      <c r="K47" s="26">
        <f t="shared" si="10"/>
        <v>45500</v>
      </c>
      <c r="L47" s="26">
        <f t="shared" si="10"/>
        <v>250</v>
      </c>
      <c r="M47" s="26">
        <f t="shared" si="10"/>
        <v>6797</v>
      </c>
      <c r="N47" s="26">
        <f t="shared" si="10"/>
        <v>130</v>
      </c>
      <c r="O47" s="30">
        <f t="shared" si="10"/>
        <v>0</v>
      </c>
      <c r="P47" s="30">
        <f t="shared" si="10"/>
        <v>0</v>
      </c>
      <c r="Q47" s="26">
        <f t="shared" si="10"/>
        <v>800</v>
      </c>
      <c r="R47" s="26">
        <f t="shared" si="10"/>
        <v>5940</v>
      </c>
      <c r="S47" s="26">
        <f t="shared" si="10"/>
        <v>0</v>
      </c>
      <c r="T47" s="26">
        <f t="shared" si="10"/>
        <v>340</v>
      </c>
      <c r="U47" s="26">
        <f t="shared" si="10"/>
        <v>6000</v>
      </c>
      <c r="V47" s="30">
        <f t="shared" si="10"/>
        <v>0</v>
      </c>
      <c r="W47" s="30">
        <f t="shared" si="10"/>
        <v>0</v>
      </c>
      <c r="X47" s="26">
        <f t="shared" si="10"/>
        <v>7000.7</v>
      </c>
      <c r="Y47" s="26">
        <f t="shared" si="10"/>
        <v>2400</v>
      </c>
      <c r="Z47" s="26">
        <f t="shared" si="10"/>
        <v>0</v>
      </c>
      <c r="AA47" s="26">
        <f t="shared" si="10"/>
        <v>0</v>
      </c>
      <c r="AB47" s="26">
        <f t="shared" si="10"/>
        <v>4300</v>
      </c>
      <c r="AC47" s="30">
        <f t="shared" si="10"/>
        <v>0</v>
      </c>
      <c r="AD47" s="30">
        <f t="shared" si="10"/>
        <v>0</v>
      </c>
      <c r="AE47" s="26">
        <f t="shared" si="10"/>
        <v>1670</v>
      </c>
      <c r="AF47" s="26">
        <f t="shared" si="10"/>
        <v>0</v>
      </c>
      <c r="AG47" s="26">
        <f t="shared" si="10"/>
        <v>0</v>
      </c>
      <c r="AH47" s="26">
        <f t="shared" si="10"/>
        <v>101812.7</v>
      </c>
    </row>
    <row r="48" spans="2:34" x14ac:dyDescent="0.25">
      <c r="B48" s="27"/>
      <c r="C48" s="28"/>
      <c r="D48" s="28"/>
      <c r="E48" s="28"/>
      <c r="F48" s="49"/>
      <c r="G48" s="28"/>
      <c r="H48" s="49"/>
      <c r="I48" s="49"/>
      <c r="J48" s="28"/>
      <c r="K48" s="28"/>
      <c r="L48" s="28"/>
      <c r="M48" s="28"/>
      <c r="N48" s="28"/>
      <c r="O48" s="49"/>
      <c r="P48" s="49"/>
      <c r="Q48" s="28"/>
      <c r="R48" s="28"/>
      <c r="S48" s="28"/>
      <c r="T48" s="28"/>
      <c r="U48" s="28"/>
      <c r="V48" s="49"/>
      <c r="W48" s="49"/>
      <c r="X48" s="28"/>
      <c r="Y48" s="28"/>
      <c r="Z48" s="28"/>
      <c r="AA48" s="28"/>
      <c r="AB48" s="28"/>
      <c r="AC48" s="49"/>
      <c r="AD48" s="49"/>
      <c r="AE48" s="28"/>
      <c r="AF48" s="28"/>
      <c r="AG48" s="28"/>
      <c r="AH48" s="28"/>
    </row>
    <row r="49" spans="2:34" ht="26.25" x14ac:dyDescent="0.4">
      <c r="B49" s="29" t="s">
        <v>41</v>
      </c>
      <c r="C49" s="30">
        <f t="shared" ref="C49" si="11">C12-C47</f>
        <v>0</v>
      </c>
      <c r="D49" s="30">
        <f>D5+D12-D47</f>
        <v>4200</v>
      </c>
      <c r="E49" s="30">
        <f t="shared" ref="E49:AH49" si="12">E5+E12-E47</f>
        <v>4200</v>
      </c>
      <c r="F49" s="30">
        <f t="shared" si="12"/>
        <v>4200</v>
      </c>
      <c r="G49" s="30">
        <f t="shared" si="12"/>
        <v>15925</v>
      </c>
      <c r="H49" s="30">
        <f t="shared" si="12"/>
        <v>15925</v>
      </c>
      <c r="I49" s="30">
        <f t="shared" si="12"/>
        <v>15925</v>
      </c>
      <c r="J49" s="30">
        <f t="shared" si="12"/>
        <v>44545</v>
      </c>
      <c r="K49" s="30">
        <f t="shared" si="12"/>
        <v>-955</v>
      </c>
      <c r="L49" s="30">
        <f t="shared" si="12"/>
        <v>-1205</v>
      </c>
      <c r="M49" s="30">
        <f t="shared" si="12"/>
        <v>6998</v>
      </c>
      <c r="N49" s="30">
        <f t="shared" si="12"/>
        <v>6868</v>
      </c>
      <c r="O49" s="30">
        <f t="shared" si="12"/>
        <v>6868</v>
      </c>
      <c r="P49" s="30">
        <f t="shared" si="12"/>
        <v>6868</v>
      </c>
      <c r="Q49" s="30">
        <f t="shared" si="12"/>
        <v>6068</v>
      </c>
      <c r="R49" s="30">
        <f t="shared" si="12"/>
        <v>5128</v>
      </c>
      <c r="S49" s="30">
        <f t="shared" si="12"/>
        <v>5128</v>
      </c>
      <c r="T49" s="30">
        <f t="shared" si="12"/>
        <v>4788</v>
      </c>
      <c r="U49" s="30">
        <f t="shared" si="12"/>
        <v>18788</v>
      </c>
      <c r="V49" s="30">
        <f t="shared" si="12"/>
        <v>18788</v>
      </c>
      <c r="W49" s="30">
        <f t="shared" si="12"/>
        <v>18788</v>
      </c>
      <c r="X49" s="30">
        <f t="shared" si="12"/>
        <v>31787.3</v>
      </c>
      <c r="Y49" s="30">
        <f t="shared" si="12"/>
        <v>37387.300000000003</v>
      </c>
      <c r="Z49" s="30">
        <f t="shared" si="12"/>
        <v>37387.300000000003</v>
      </c>
      <c r="AA49" s="30">
        <f t="shared" si="12"/>
        <v>37387.300000000003</v>
      </c>
      <c r="AB49" s="30">
        <f t="shared" si="12"/>
        <v>36587.300000000003</v>
      </c>
      <c r="AC49" s="30">
        <f t="shared" si="12"/>
        <v>36587.300000000003</v>
      </c>
      <c r="AD49" s="30">
        <f t="shared" si="12"/>
        <v>36587.300000000003</v>
      </c>
      <c r="AE49" s="30">
        <f t="shared" si="12"/>
        <v>34917.300000000003</v>
      </c>
      <c r="AF49" s="30">
        <f t="shared" si="12"/>
        <v>34917.300000000003</v>
      </c>
      <c r="AG49" s="30">
        <f t="shared" si="12"/>
        <v>34917.300000000003</v>
      </c>
      <c r="AH49" s="30"/>
    </row>
    <row r="50" spans="2:34" s="34" customFormat="1" ht="15.75" x14ac:dyDescent="0.25">
      <c r="B50" s="31"/>
      <c r="C50" s="31"/>
      <c r="D50" s="32"/>
      <c r="E50" s="31"/>
      <c r="F50" s="31"/>
      <c r="G50" s="33"/>
      <c r="H50" s="33"/>
      <c r="I50" s="33"/>
      <c r="J50" s="31"/>
      <c r="K50" s="31"/>
      <c r="O50" s="35"/>
    </row>
    <row r="51" spans="2:34" x14ac:dyDescent="0.25">
      <c r="E51" s="36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H44"/>
  <sheetViews>
    <sheetView showGridLines="0" zoomScale="80" zoomScaleNormal="80" workbookViewId="0">
      <pane xSplit="2" ySplit="6" topLeftCell="C14" activePane="bottomRight" state="frozen"/>
      <selection pane="topRight" activeCell="C1" sqref="C1"/>
      <selection pane="bottomLeft" activeCell="A6" sqref="A6"/>
      <selection pane="bottomRight" activeCell="B21" sqref="B21"/>
    </sheetView>
  </sheetViews>
  <sheetFormatPr defaultRowHeight="15" x14ac:dyDescent="0.25"/>
  <cols>
    <col min="1" max="1" width="9.140625" style="3"/>
    <col min="2" max="2" width="62.5703125" style="3" bestFit="1" customWidth="1"/>
    <col min="3" max="14" width="20.7109375" style="3" customWidth="1"/>
    <col min="15" max="15" width="20.7109375" style="2" customWidth="1"/>
    <col min="16" max="33" width="20.7109375" style="3" customWidth="1"/>
    <col min="34" max="34" width="20.7109375" style="3" bestFit="1" customWidth="1"/>
    <col min="35" max="16384" width="9.140625" style="3"/>
  </cols>
  <sheetData>
    <row r="2" spans="2:34" ht="26.25" x14ac:dyDescent="0.25">
      <c r="B2" s="1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34" ht="26.25" x14ac:dyDescent="0.4">
      <c r="B4" s="4"/>
      <c r="C4" s="37">
        <v>44347</v>
      </c>
      <c r="D4" s="37">
        <v>44348</v>
      </c>
      <c r="E4" s="37">
        <v>44349</v>
      </c>
      <c r="F4" s="40">
        <v>44350</v>
      </c>
      <c r="G4" s="37">
        <v>44351</v>
      </c>
      <c r="H4" s="40">
        <v>44352</v>
      </c>
      <c r="I4" s="40">
        <v>44353</v>
      </c>
      <c r="J4" s="37">
        <v>44354</v>
      </c>
      <c r="K4" s="37">
        <v>44355</v>
      </c>
      <c r="L4" s="37">
        <v>44356</v>
      </c>
      <c r="M4" s="37">
        <v>44357</v>
      </c>
      <c r="N4" s="37">
        <v>44358</v>
      </c>
      <c r="O4" s="40">
        <v>44359</v>
      </c>
      <c r="P4" s="40">
        <v>44360</v>
      </c>
      <c r="Q4" s="37">
        <v>44361</v>
      </c>
      <c r="R4" s="37">
        <v>44362</v>
      </c>
      <c r="S4" s="37">
        <v>44363</v>
      </c>
      <c r="T4" s="37">
        <v>44364</v>
      </c>
      <c r="U4" s="37">
        <v>44365</v>
      </c>
      <c r="V4" s="40">
        <v>44366</v>
      </c>
      <c r="W4" s="40">
        <v>44367</v>
      </c>
      <c r="X4" s="37">
        <v>44368</v>
      </c>
      <c r="Y4" s="37">
        <v>44369</v>
      </c>
      <c r="Z4" s="37">
        <v>44370</v>
      </c>
      <c r="AA4" s="37">
        <v>44371</v>
      </c>
      <c r="AB4" s="37">
        <v>44372</v>
      </c>
      <c r="AC4" s="40">
        <v>44373</v>
      </c>
      <c r="AD4" s="40">
        <v>44374</v>
      </c>
      <c r="AE4" s="37">
        <v>44375</v>
      </c>
      <c r="AF4" s="37">
        <v>44376</v>
      </c>
      <c r="AG4" s="37">
        <v>44377</v>
      </c>
      <c r="AH4" s="37" t="s">
        <v>44</v>
      </c>
    </row>
    <row r="5" spans="2:34" ht="26.25" x14ac:dyDescent="0.4">
      <c r="B5" s="38" t="s">
        <v>42</v>
      </c>
      <c r="C5" s="38"/>
      <c r="D5" s="38">
        <v>5230</v>
      </c>
      <c r="E5" s="38" t="e">
        <f t="shared" ref="E5:AH5" si="0">D42</f>
        <v>#REF!</v>
      </c>
      <c r="F5" s="41" t="e">
        <f t="shared" si="0"/>
        <v>#REF!</v>
      </c>
      <c r="G5" s="38" t="e">
        <f t="shared" si="0"/>
        <v>#REF!</v>
      </c>
      <c r="H5" s="41" t="e">
        <f t="shared" si="0"/>
        <v>#REF!</v>
      </c>
      <c r="I5" s="41" t="e">
        <f t="shared" si="0"/>
        <v>#REF!</v>
      </c>
      <c r="J5" s="38" t="e">
        <f t="shared" si="0"/>
        <v>#REF!</v>
      </c>
      <c r="K5" s="38" t="e">
        <f t="shared" si="0"/>
        <v>#REF!</v>
      </c>
      <c r="L5" s="38" t="e">
        <f t="shared" si="0"/>
        <v>#REF!</v>
      </c>
      <c r="M5" s="38" t="e">
        <f t="shared" si="0"/>
        <v>#REF!</v>
      </c>
      <c r="N5" s="38" t="e">
        <f t="shared" si="0"/>
        <v>#REF!</v>
      </c>
      <c r="O5" s="41" t="e">
        <f t="shared" si="0"/>
        <v>#REF!</v>
      </c>
      <c r="P5" s="41" t="e">
        <f t="shared" si="0"/>
        <v>#REF!</v>
      </c>
      <c r="Q5" s="38" t="e">
        <f t="shared" si="0"/>
        <v>#REF!</v>
      </c>
      <c r="R5" s="38" t="e">
        <f t="shared" si="0"/>
        <v>#REF!</v>
      </c>
      <c r="S5" s="38" t="e">
        <f t="shared" si="0"/>
        <v>#REF!</v>
      </c>
      <c r="T5" s="38" t="e">
        <f t="shared" si="0"/>
        <v>#REF!</v>
      </c>
      <c r="U5" s="38" t="e">
        <f t="shared" si="0"/>
        <v>#REF!</v>
      </c>
      <c r="V5" s="41" t="e">
        <f t="shared" si="0"/>
        <v>#REF!</v>
      </c>
      <c r="W5" s="41" t="e">
        <f t="shared" si="0"/>
        <v>#REF!</v>
      </c>
      <c r="X5" s="38" t="e">
        <f t="shared" si="0"/>
        <v>#REF!</v>
      </c>
      <c r="Y5" s="38" t="e">
        <f t="shared" si="0"/>
        <v>#REF!</v>
      </c>
      <c r="Z5" s="38" t="e">
        <f t="shared" si="0"/>
        <v>#REF!</v>
      </c>
      <c r="AA5" s="38" t="e">
        <f t="shared" si="0"/>
        <v>#REF!</v>
      </c>
      <c r="AB5" s="38" t="e">
        <f t="shared" si="0"/>
        <v>#REF!</v>
      </c>
      <c r="AC5" s="41" t="e">
        <f t="shared" si="0"/>
        <v>#REF!</v>
      </c>
      <c r="AD5" s="41" t="e">
        <f t="shared" si="0"/>
        <v>#REF!</v>
      </c>
      <c r="AE5" s="38" t="e">
        <f t="shared" si="0"/>
        <v>#REF!</v>
      </c>
      <c r="AF5" s="38" t="e">
        <f t="shared" si="0"/>
        <v>#REF!</v>
      </c>
      <c r="AG5" s="38" t="e">
        <f t="shared" si="0"/>
        <v>#REF!</v>
      </c>
      <c r="AH5" s="38" t="e">
        <f t="shared" si="0"/>
        <v>#REF!</v>
      </c>
    </row>
    <row r="6" spans="2:34" ht="26.25" x14ac:dyDescent="0.4">
      <c r="B6" s="5" t="s">
        <v>0</v>
      </c>
      <c r="C6" s="5"/>
      <c r="D6" s="5"/>
      <c r="E6" s="5"/>
      <c r="F6" s="42"/>
      <c r="G6" s="5"/>
      <c r="H6" s="42"/>
      <c r="I6" s="42"/>
      <c r="J6" s="5"/>
      <c r="K6" s="5"/>
      <c r="L6" s="5"/>
      <c r="M6" s="5"/>
      <c r="N6" s="5"/>
      <c r="O6" s="42"/>
      <c r="P6" s="42"/>
      <c r="Q6" s="5"/>
      <c r="R6" s="5"/>
      <c r="S6" s="5"/>
      <c r="T6" s="5"/>
      <c r="U6" s="5"/>
      <c r="V6" s="42"/>
      <c r="W6" s="42"/>
      <c r="X6" s="5"/>
      <c r="Y6" s="5"/>
      <c r="Z6" s="5"/>
      <c r="AA6" s="5"/>
      <c r="AB6" s="5"/>
      <c r="AC6" s="42"/>
      <c r="AD6" s="42"/>
      <c r="AE6" s="5"/>
      <c r="AF6" s="5"/>
      <c r="AG6" s="5"/>
      <c r="AH6" s="5"/>
    </row>
    <row r="7" spans="2:34" ht="26.25" x14ac:dyDescent="0.4">
      <c r="B7" s="6" t="s">
        <v>47</v>
      </c>
      <c r="C7" s="7"/>
      <c r="D7" s="7"/>
      <c r="E7" s="7"/>
      <c r="F7" s="43"/>
      <c r="G7" s="7"/>
      <c r="H7" s="43"/>
      <c r="I7" s="43"/>
      <c r="J7" s="7">
        <v>10000</v>
      </c>
      <c r="K7" s="7"/>
      <c r="L7" s="7"/>
      <c r="M7" s="7"/>
      <c r="N7" s="7"/>
      <c r="O7" s="43"/>
      <c r="P7" s="43"/>
      <c r="Q7" s="7"/>
      <c r="R7" s="7"/>
      <c r="S7" s="7"/>
      <c r="T7" s="7"/>
      <c r="U7" s="7"/>
      <c r="V7" s="43"/>
      <c r="W7" s="43"/>
      <c r="X7" s="7"/>
      <c r="Y7" s="7"/>
      <c r="Z7" s="7"/>
      <c r="AA7" s="7"/>
      <c r="AB7" s="7"/>
      <c r="AC7" s="43"/>
      <c r="AD7" s="43"/>
      <c r="AE7" s="7"/>
      <c r="AF7" s="7"/>
      <c r="AG7" s="7"/>
      <c r="AH7" s="7">
        <f>SUM(D7:AG7)</f>
        <v>10000</v>
      </c>
    </row>
    <row r="8" spans="2:34" ht="26.25" x14ac:dyDescent="0.4">
      <c r="B8" s="6" t="s">
        <v>48</v>
      </c>
      <c r="C8" s="7"/>
      <c r="D8" s="7"/>
      <c r="E8" s="7"/>
      <c r="F8" s="43"/>
      <c r="G8" s="7"/>
      <c r="H8" s="43"/>
      <c r="I8" s="43"/>
      <c r="J8" s="7"/>
      <c r="K8" s="7"/>
      <c r="L8" s="7"/>
      <c r="M8" s="7">
        <v>15000</v>
      </c>
      <c r="N8" s="7"/>
      <c r="O8" s="43"/>
      <c r="P8" s="43"/>
      <c r="Q8" s="7"/>
      <c r="R8" s="7"/>
      <c r="S8" s="7"/>
      <c r="T8" s="7"/>
      <c r="U8" s="7"/>
      <c r="V8" s="43"/>
      <c r="W8" s="43"/>
      <c r="X8" s="7"/>
      <c r="Y8" s="7"/>
      <c r="Z8" s="7"/>
      <c r="AA8" s="7"/>
      <c r="AB8" s="7"/>
      <c r="AC8" s="43"/>
      <c r="AD8" s="43"/>
      <c r="AE8" s="7"/>
      <c r="AF8" s="7"/>
      <c r="AG8" s="7"/>
      <c r="AH8" s="7">
        <f t="shared" ref="AH8:AH39" si="1">SUM(D8:AG8)</f>
        <v>15000</v>
      </c>
    </row>
    <row r="9" spans="2:34" ht="26.25" x14ac:dyDescent="0.4">
      <c r="B9" s="6" t="s">
        <v>11</v>
      </c>
      <c r="C9" s="7"/>
      <c r="D9" s="7"/>
      <c r="E9" s="7"/>
      <c r="F9" s="43"/>
      <c r="G9" s="7"/>
      <c r="H9" s="43"/>
      <c r="I9" s="43"/>
      <c r="J9" s="7">
        <v>30000</v>
      </c>
      <c r="K9" s="7"/>
      <c r="L9" s="7"/>
      <c r="M9" s="7"/>
      <c r="N9" s="7"/>
      <c r="O9" s="43"/>
      <c r="P9" s="43"/>
      <c r="Q9" s="7"/>
      <c r="R9" s="7"/>
      <c r="S9" s="7"/>
      <c r="T9" s="7"/>
      <c r="U9" s="7"/>
      <c r="V9" s="43"/>
      <c r="W9" s="43"/>
      <c r="X9" s="7">
        <v>20000</v>
      </c>
      <c r="Y9" s="7"/>
      <c r="Z9" s="7"/>
      <c r="AA9" s="7"/>
      <c r="AB9" s="7"/>
      <c r="AC9" s="43"/>
      <c r="AD9" s="43"/>
      <c r="AE9" s="7"/>
      <c r="AF9" s="7"/>
      <c r="AG9" s="7"/>
      <c r="AH9" s="7">
        <f t="shared" si="1"/>
        <v>50000</v>
      </c>
    </row>
    <row r="10" spans="2:34" ht="26.25" x14ac:dyDescent="0.4">
      <c r="B10" s="11" t="s">
        <v>1</v>
      </c>
      <c r="C10" s="12">
        <f>SUM(C7:C9)</f>
        <v>0</v>
      </c>
      <c r="D10" s="12">
        <f>SUM(D7:D9)</f>
        <v>0</v>
      </c>
      <c r="E10" s="12">
        <f>SUM(E7:E9)</f>
        <v>0</v>
      </c>
      <c r="F10" s="46">
        <f>SUM(F7:F9)</f>
        <v>0</v>
      </c>
      <c r="G10" s="12">
        <f>SUM(G7:G9)</f>
        <v>0</v>
      </c>
      <c r="H10" s="46">
        <f>SUM(H7:H9)</f>
        <v>0</v>
      </c>
      <c r="I10" s="46">
        <f>SUM(I7:I9)</f>
        <v>0</v>
      </c>
      <c r="J10" s="12">
        <f>SUM(J7:J9)</f>
        <v>40000</v>
      </c>
      <c r="K10" s="12">
        <f>SUM(K7:K9)</f>
        <v>0</v>
      </c>
      <c r="L10" s="12">
        <f>SUM(L7:L9)</f>
        <v>0</v>
      </c>
      <c r="M10" s="12">
        <f>SUM(M7:M9)</f>
        <v>15000</v>
      </c>
      <c r="N10" s="12">
        <f>SUM(N7:N9)</f>
        <v>0</v>
      </c>
      <c r="O10" s="46">
        <f>SUM(O7:O9)</f>
        <v>0</v>
      </c>
      <c r="P10" s="46">
        <f>SUM(P7:P9)</f>
        <v>0</v>
      </c>
      <c r="Q10" s="12">
        <f>SUM(Q7:Q9)</f>
        <v>0</v>
      </c>
      <c r="R10" s="12">
        <f>SUM(R7:R9)</f>
        <v>0</v>
      </c>
      <c r="S10" s="12">
        <f>SUM(S7:S9)</f>
        <v>0</v>
      </c>
      <c r="T10" s="12">
        <f>SUM(T7:T9)</f>
        <v>0</v>
      </c>
      <c r="U10" s="12">
        <f>SUM(U7:U9)</f>
        <v>0</v>
      </c>
      <c r="V10" s="46">
        <f>SUM(V7:V9)</f>
        <v>0</v>
      </c>
      <c r="W10" s="46">
        <f>SUM(W7:W9)</f>
        <v>0</v>
      </c>
      <c r="X10" s="12">
        <f>SUM(X7:X9)</f>
        <v>20000</v>
      </c>
      <c r="Y10" s="12">
        <f>SUM(Y7:Y9)</f>
        <v>0</v>
      </c>
      <c r="Z10" s="39">
        <f>SUM(Z7:Z9)</f>
        <v>0</v>
      </c>
      <c r="AA10" s="39">
        <f>SUM(AA7:AA9)</f>
        <v>0</v>
      </c>
      <c r="AB10" s="39">
        <f>SUM(AB7:AB9)</f>
        <v>0</v>
      </c>
      <c r="AC10" s="52">
        <f>SUM(AC7:AC9)</f>
        <v>0</v>
      </c>
      <c r="AD10" s="52">
        <f>SUM(AD7:AD9)</f>
        <v>0</v>
      </c>
      <c r="AE10" s="39">
        <f>SUM(AE7:AE9)</f>
        <v>0</v>
      </c>
      <c r="AF10" s="39">
        <f>SUM(AF7:AF9)</f>
        <v>0</v>
      </c>
      <c r="AG10" s="39">
        <f>SUM(AG7:AG9)</f>
        <v>0</v>
      </c>
      <c r="AH10" s="39">
        <f t="shared" si="1"/>
        <v>75000</v>
      </c>
    </row>
    <row r="11" spans="2:34" ht="26.25" x14ac:dyDescent="0.4">
      <c r="B11" s="4"/>
      <c r="C11" s="13"/>
      <c r="D11" s="13"/>
      <c r="E11" s="13"/>
      <c r="F11" s="47"/>
      <c r="G11" s="13"/>
      <c r="H11" s="47"/>
      <c r="I11" s="47"/>
      <c r="J11" s="13"/>
      <c r="K11" s="13"/>
      <c r="L11" s="13"/>
      <c r="M11" s="13"/>
      <c r="N11" s="13"/>
      <c r="O11" s="50"/>
      <c r="P11" s="51"/>
      <c r="V11" s="51"/>
      <c r="W11" s="51"/>
      <c r="AC11" s="51"/>
      <c r="AD11" s="51"/>
      <c r="AH11" s="3">
        <f t="shared" si="1"/>
        <v>0</v>
      </c>
    </row>
    <row r="12" spans="2:34" ht="26.25" x14ac:dyDescent="0.4">
      <c r="B12" s="14" t="s">
        <v>2</v>
      </c>
      <c r="C12" s="15"/>
      <c r="D12" s="15"/>
      <c r="E12" s="15"/>
      <c r="F12" s="48"/>
      <c r="G12" s="15"/>
      <c r="H12" s="48"/>
      <c r="I12" s="48"/>
      <c r="J12" s="15"/>
      <c r="K12" s="15"/>
      <c r="L12" s="15"/>
      <c r="M12" s="15"/>
      <c r="N12" s="15"/>
      <c r="O12" s="48"/>
      <c r="P12" s="48"/>
      <c r="Q12" s="15"/>
      <c r="R12" s="15"/>
      <c r="S12" s="15"/>
      <c r="T12" s="15"/>
      <c r="U12" s="15"/>
      <c r="V12" s="48"/>
      <c r="W12" s="48"/>
      <c r="X12" s="15"/>
      <c r="Y12" s="15"/>
      <c r="Z12" s="15"/>
      <c r="AA12" s="15"/>
      <c r="AB12" s="15"/>
      <c r="AC12" s="48"/>
      <c r="AD12" s="48"/>
      <c r="AE12" s="15"/>
      <c r="AF12" s="15"/>
      <c r="AG12" s="15"/>
      <c r="AH12" s="15">
        <f t="shared" si="1"/>
        <v>0</v>
      </c>
    </row>
    <row r="13" spans="2:34" ht="26.25" x14ac:dyDescent="0.4">
      <c r="B13" s="16" t="s">
        <v>12</v>
      </c>
      <c r="C13" s="13"/>
      <c r="D13" s="13"/>
      <c r="E13" s="13"/>
      <c r="F13" s="47"/>
      <c r="G13" s="13"/>
      <c r="H13" s="47"/>
      <c r="I13" s="47"/>
      <c r="J13" s="13"/>
      <c r="K13" s="13"/>
      <c r="L13" s="13"/>
      <c r="M13" s="13"/>
      <c r="N13" s="13"/>
      <c r="O13" s="47"/>
      <c r="P13" s="47"/>
      <c r="Q13" s="13"/>
      <c r="R13" s="13"/>
      <c r="S13" s="13"/>
      <c r="T13" s="13"/>
      <c r="U13" s="13"/>
      <c r="V13" s="47"/>
      <c r="W13" s="47"/>
      <c r="X13" s="13"/>
      <c r="Y13" s="13"/>
      <c r="Z13" s="13"/>
      <c r="AA13" s="13"/>
      <c r="AB13" s="13"/>
      <c r="AC13" s="47"/>
      <c r="AD13" s="47"/>
      <c r="AE13" s="13"/>
      <c r="AF13" s="13"/>
      <c r="AG13" s="13"/>
      <c r="AH13" s="13">
        <f t="shared" si="1"/>
        <v>0</v>
      </c>
    </row>
    <row r="14" spans="2:34" ht="26.25" x14ac:dyDescent="0.4">
      <c r="B14" s="17" t="s">
        <v>36</v>
      </c>
      <c r="C14" s="18">
        <f>SUM(C15:C21)</f>
        <v>0</v>
      </c>
      <c r="D14" s="18">
        <f t="shared" ref="D14:AG14" si="2">SUM(D15:D21)</f>
        <v>0</v>
      </c>
      <c r="E14" s="18">
        <f t="shared" si="2"/>
        <v>0</v>
      </c>
      <c r="F14" s="43">
        <f t="shared" si="2"/>
        <v>0</v>
      </c>
      <c r="G14" s="18">
        <f t="shared" si="2"/>
        <v>150</v>
      </c>
      <c r="H14" s="43">
        <f t="shared" si="2"/>
        <v>0</v>
      </c>
      <c r="I14" s="43">
        <f t="shared" si="2"/>
        <v>0</v>
      </c>
      <c r="J14" s="18">
        <f t="shared" si="2"/>
        <v>80</v>
      </c>
      <c r="K14" s="18">
        <f t="shared" si="2"/>
        <v>0</v>
      </c>
      <c r="L14" s="18">
        <f t="shared" si="2"/>
        <v>0</v>
      </c>
      <c r="M14" s="18">
        <f t="shared" si="2"/>
        <v>2412</v>
      </c>
      <c r="N14" s="18">
        <f t="shared" si="2"/>
        <v>0</v>
      </c>
      <c r="O14" s="43">
        <f t="shared" si="2"/>
        <v>0</v>
      </c>
      <c r="P14" s="43">
        <f t="shared" si="2"/>
        <v>0</v>
      </c>
      <c r="Q14" s="18">
        <f t="shared" si="2"/>
        <v>0</v>
      </c>
      <c r="R14" s="18">
        <f t="shared" si="2"/>
        <v>1400</v>
      </c>
      <c r="S14" s="18">
        <f t="shared" si="2"/>
        <v>0</v>
      </c>
      <c r="T14" s="18">
        <f t="shared" si="2"/>
        <v>60</v>
      </c>
      <c r="U14" s="18">
        <f t="shared" si="2"/>
        <v>0</v>
      </c>
      <c r="V14" s="43">
        <f t="shared" si="2"/>
        <v>0</v>
      </c>
      <c r="W14" s="43">
        <f t="shared" si="2"/>
        <v>0</v>
      </c>
      <c r="X14" s="18">
        <f t="shared" si="2"/>
        <v>120.7</v>
      </c>
      <c r="Y14" s="18">
        <f t="shared" si="2"/>
        <v>0</v>
      </c>
      <c r="Z14" s="18">
        <f t="shared" si="2"/>
        <v>0</v>
      </c>
      <c r="AA14" s="18">
        <f t="shared" si="2"/>
        <v>0</v>
      </c>
      <c r="AB14" s="18">
        <f t="shared" si="2"/>
        <v>240</v>
      </c>
      <c r="AC14" s="43">
        <f t="shared" si="2"/>
        <v>0</v>
      </c>
      <c r="AD14" s="43">
        <f t="shared" si="2"/>
        <v>0</v>
      </c>
      <c r="AE14" s="18">
        <f t="shared" si="2"/>
        <v>0</v>
      </c>
      <c r="AF14" s="18">
        <f t="shared" si="2"/>
        <v>0</v>
      </c>
      <c r="AG14" s="18">
        <f t="shared" si="2"/>
        <v>0</v>
      </c>
      <c r="AH14" s="18">
        <f t="shared" si="1"/>
        <v>4462.7</v>
      </c>
    </row>
    <row r="15" spans="2:34" ht="26.25" x14ac:dyDescent="0.4">
      <c r="B15" s="20" t="s">
        <v>49</v>
      </c>
      <c r="C15" s="7"/>
      <c r="D15" s="7"/>
      <c r="E15" s="7"/>
      <c r="F15" s="43"/>
      <c r="G15" s="7"/>
      <c r="H15" s="43"/>
      <c r="I15" s="43"/>
      <c r="J15" s="7"/>
      <c r="K15" s="7"/>
      <c r="L15" s="7"/>
      <c r="M15" s="7">
        <v>2000</v>
      </c>
      <c r="N15" s="7"/>
      <c r="O15" s="43"/>
      <c r="P15" s="43"/>
      <c r="Q15" s="7"/>
      <c r="R15" s="7"/>
      <c r="S15" s="7"/>
      <c r="T15" s="7"/>
      <c r="U15" s="7"/>
      <c r="V15" s="43"/>
      <c r="W15" s="43"/>
      <c r="X15" s="7"/>
      <c r="Y15" s="7"/>
      <c r="Z15" s="7"/>
      <c r="AA15" s="7"/>
      <c r="AB15" s="7"/>
      <c r="AC15" s="43"/>
      <c r="AD15" s="43"/>
      <c r="AE15" s="7"/>
      <c r="AF15" s="7"/>
      <c r="AG15" s="7"/>
      <c r="AH15" s="7">
        <f t="shared" si="1"/>
        <v>2000</v>
      </c>
    </row>
    <row r="16" spans="2:34" ht="26.25" x14ac:dyDescent="0.4">
      <c r="B16" s="20" t="s">
        <v>4</v>
      </c>
      <c r="C16" s="7"/>
      <c r="D16" s="7"/>
      <c r="E16" s="7"/>
      <c r="F16" s="43"/>
      <c r="G16" s="7"/>
      <c r="H16" s="43"/>
      <c r="I16" s="43"/>
      <c r="J16" s="7"/>
      <c r="K16" s="7"/>
      <c r="L16" s="7"/>
      <c r="M16" s="7"/>
      <c r="N16" s="7"/>
      <c r="O16" s="43"/>
      <c r="P16" s="43"/>
      <c r="Q16" s="7"/>
      <c r="R16" s="7">
        <v>600</v>
      </c>
      <c r="S16" s="7"/>
      <c r="T16" s="7"/>
      <c r="U16" s="7"/>
      <c r="V16" s="43"/>
      <c r="W16" s="43"/>
      <c r="X16" s="7"/>
      <c r="Y16" s="7"/>
      <c r="Z16" s="7"/>
      <c r="AA16" s="7"/>
      <c r="AB16" s="7"/>
      <c r="AC16" s="43"/>
      <c r="AD16" s="43"/>
      <c r="AE16" s="7"/>
      <c r="AF16" s="7"/>
      <c r="AG16" s="7"/>
      <c r="AH16" s="7">
        <f t="shared" si="1"/>
        <v>600</v>
      </c>
    </row>
    <row r="17" spans="2:34" ht="26.25" x14ac:dyDescent="0.4">
      <c r="B17" s="20" t="s">
        <v>38</v>
      </c>
      <c r="C17" s="7"/>
      <c r="D17" s="7"/>
      <c r="E17" s="7"/>
      <c r="F17" s="43"/>
      <c r="G17" s="7"/>
      <c r="H17" s="43"/>
      <c r="I17" s="43"/>
      <c r="J17" s="7"/>
      <c r="K17" s="7"/>
      <c r="L17" s="7"/>
      <c r="M17" s="7"/>
      <c r="N17" s="7"/>
      <c r="O17" s="43"/>
      <c r="P17" s="43"/>
      <c r="Q17" s="7"/>
      <c r="R17" s="7">
        <v>800</v>
      </c>
      <c r="S17" s="7"/>
      <c r="T17" s="7"/>
      <c r="U17" s="7"/>
      <c r="V17" s="43"/>
      <c r="W17" s="43"/>
      <c r="X17" s="7"/>
      <c r="Y17" s="7"/>
      <c r="Z17" s="7"/>
      <c r="AA17" s="7"/>
      <c r="AB17" s="7"/>
      <c r="AC17" s="43"/>
      <c r="AD17" s="43"/>
      <c r="AE17" s="7"/>
      <c r="AF17" s="7"/>
      <c r="AG17" s="7"/>
      <c r="AH17" s="7">
        <f t="shared" si="1"/>
        <v>800</v>
      </c>
    </row>
    <row r="18" spans="2:34" ht="26.25" x14ac:dyDescent="0.4">
      <c r="B18" s="20" t="s">
        <v>19</v>
      </c>
      <c r="C18" s="7"/>
      <c r="D18" s="7"/>
      <c r="E18" s="7"/>
      <c r="F18" s="43"/>
      <c r="G18" s="7"/>
      <c r="H18" s="43"/>
      <c r="I18" s="43"/>
      <c r="J18" s="7"/>
      <c r="K18" s="7"/>
      <c r="L18" s="7"/>
      <c r="M18" s="7"/>
      <c r="N18" s="7"/>
      <c r="O18" s="43"/>
      <c r="P18" s="43"/>
      <c r="Q18" s="7"/>
      <c r="R18" s="7"/>
      <c r="S18" s="7"/>
      <c r="T18" s="7">
        <v>60</v>
      </c>
      <c r="U18" s="7"/>
      <c r="V18" s="43"/>
      <c r="W18" s="43"/>
      <c r="X18" s="7"/>
      <c r="Y18" s="7"/>
      <c r="Z18" s="7"/>
      <c r="AA18" s="7"/>
      <c r="AB18" s="7"/>
      <c r="AC18" s="43"/>
      <c r="AD18" s="43"/>
      <c r="AE18" s="7"/>
      <c r="AF18" s="7"/>
      <c r="AG18" s="7"/>
      <c r="AH18" s="7">
        <f t="shared" si="1"/>
        <v>60</v>
      </c>
    </row>
    <row r="19" spans="2:34" ht="26.25" x14ac:dyDescent="0.4">
      <c r="B19" s="20" t="s">
        <v>56</v>
      </c>
      <c r="C19" s="7"/>
      <c r="D19" s="7"/>
      <c r="E19" s="7"/>
      <c r="F19" s="43"/>
      <c r="G19" s="7"/>
      <c r="H19" s="43"/>
      <c r="I19" s="43"/>
      <c r="J19" s="7"/>
      <c r="K19" s="7"/>
      <c r="L19" s="7"/>
      <c r="M19" s="7"/>
      <c r="N19" s="7"/>
      <c r="O19" s="43"/>
      <c r="P19" s="43"/>
      <c r="Q19" s="7"/>
      <c r="R19" s="7"/>
      <c r="S19" s="7"/>
      <c r="T19" s="7"/>
      <c r="U19" s="7"/>
      <c r="V19" s="43"/>
      <c r="W19" s="43"/>
      <c r="X19" s="7"/>
      <c r="Y19" s="7"/>
      <c r="Z19" s="7"/>
      <c r="AA19" s="7"/>
      <c r="AB19" s="7"/>
      <c r="AC19" s="43"/>
      <c r="AD19" s="43"/>
      <c r="AE19" s="7"/>
      <c r="AF19" s="7"/>
      <c r="AG19" s="7"/>
      <c r="AH19" s="7"/>
    </row>
    <row r="20" spans="2:34" ht="26.25" x14ac:dyDescent="0.4">
      <c r="B20" s="20" t="s">
        <v>50</v>
      </c>
      <c r="C20" s="7"/>
      <c r="D20" s="7"/>
      <c r="E20" s="7"/>
      <c r="F20" s="43"/>
      <c r="G20" s="7">
        <v>150</v>
      </c>
      <c r="H20" s="43"/>
      <c r="I20" s="43"/>
      <c r="J20" s="7"/>
      <c r="K20" s="7"/>
      <c r="L20" s="7"/>
      <c r="M20" s="7">
        <v>300</v>
      </c>
      <c r="N20" s="7"/>
      <c r="O20" s="43"/>
      <c r="P20" s="43"/>
      <c r="Q20" s="7"/>
      <c r="R20" s="7"/>
      <c r="S20" s="7"/>
      <c r="T20" s="7"/>
      <c r="U20" s="7"/>
      <c r="V20" s="43"/>
      <c r="W20" s="43"/>
      <c r="X20" s="7">
        <v>120.7</v>
      </c>
      <c r="Y20" s="7"/>
      <c r="Z20" s="7"/>
      <c r="AA20" s="7"/>
      <c r="AB20" s="7"/>
      <c r="AC20" s="43"/>
      <c r="AD20" s="43"/>
      <c r="AE20" s="7"/>
      <c r="AF20" s="7"/>
      <c r="AG20" s="7"/>
      <c r="AH20" s="7">
        <f t="shared" si="1"/>
        <v>570.70000000000005</v>
      </c>
    </row>
    <row r="21" spans="2:34" ht="26.25" x14ac:dyDescent="0.4">
      <c r="B21" s="20" t="s">
        <v>51</v>
      </c>
      <c r="C21" s="7"/>
      <c r="D21" s="7"/>
      <c r="E21" s="7"/>
      <c r="F21" s="43"/>
      <c r="G21" s="7"/>
      <c r="H21" s="43"/>
      <c r="I21" s="43"/>
      <c r="J21" s="7">
        <v>80</v>
      </c>
      <c r="K21" s="7"/>
      <c r="L21" s="7"/>
      <c r="M21" s="7">
        <v>112</v>
      </c>
      <c r="N21" s="7"/>
      <c r="O21" s="43"/>
      <c r="P21" s="43"/>
      <c r="Q21" s="7"/>
      <c r="R21" s="7"/>
      <c r="S21" s="7"/>
      <c r="T21" s="7"/>
      <c r="U21" s="7"/>
      <c r="V21" s="43"/>
      <c r="W21" s="43"/>
      <c r="X21" s="7"/>
      <c r="Y21" s="7"/>
      <c r="Z21" s="7"/>
      <c r="AA21" s="7"/>
      <c r="AB21" s="7">
        <v>240</v>
      </c>
      <c r="AC21" s="43"/>
      <c r="AD21" s="43"/>
      <c r="AE21" s="7"/>
      <c r="AF21" s="7"/>
      <c r="AG21" s="7"/>
      <c r="AH21" s="7">
        <f t="shared" si="1"/>
        <v>432</v>
      </c>
    </row>
    <row r="22" spans="2:34" ht="26.25" x14ac:dyDescent="0.4">
      <c r="B22" s="20" t="s">
        <v>53</v>
      </c>
      <c r="C22" s="7"/>
      <c r="D22" s="7"/>
      <c r="E22" s="7"/>
      <c r="F22" s="43"/>
      <c r="G22" s="7"/>
      <c r="H22" s="43"/>
      <c r="I22" s="43"/>
      <c r="J22" s="7"/>
      <c r="K22" s="7"/>
      <c r="L22" s="7"/>
      <c r="M22" s="7"/>
      <c r="N22" s="7"/>
      <c r="O22" s="43"/>
      <c r="P22" s="43"/>
      <c r="Q22" s="7"/>
      <c r="R22" s="7"/>
      <c r="S22" s="7"/>
      <c r="T22" s="7"/>
      <c r="U22" s="7"/>
      <c r="V22" s="43"/>
      <c r="W22" s="43"/>
      <c r="X22" s="7"/>
      <c r="Y22" s="7"/>
      <c r="Z22" s="7"/>
      <c r="AA22" s="7"/>
      <c r="AB22" s="7"/>
      <c r="AC22" s="43"/>
      <c r="AD22" s="43"/>
      <c r="AE22" s="7"/>
      <c r="AF22" s="7"/>
      <c r="AG22" s="7"/>
      <c r="AH22" s="7"/>
    </row>
    <row r="23" spans="2:34" ht="26.25" x14ac:dyDescent="0.4">
      <c r="B23" s="20" t="s">
        <v>52</v>
      </c>
      <c r="C23" s="7"/>
      <c r="D23" s="7"/>
      <c r="E23" s="7"/>
      <c r="F23" s="43"/>
      <c r="G23" s="7"/>
      <c r="H23" s="43"/>
      <c r="I23" s="43"/>
      <c r="J23" s="7"/>
      <c r="K23" s="7"/>
      <c r="L23" s="7"/>
      <c r="M23" s="7"/>
      <c r="N23" s="7"/>
      <c r="O23" s="43"/>
      <c r="P23" s="43"/>
      <c r="Q23" s="7"/>
      <c r="R23" s="7"/>
      <c r="S23" s="7"/>
      <c r="T23" s="7"/>
      <c r="U23" s="7"/>
      <c r="V23" s="43"/>
      <c r="W23" s="43"/>
      <c r="X23" s="7"/>
      <c r="Y23" s="7"/>
      <c r="Z23" s="7"/>
      <c r="AA23" s="7"/>
      <c r="AB23" s="7"/>
      <c r="AC23" s="43"/>
      <c r="AD23" s="43"/>
      <c r="AE23" s="7"/>
      <c r="AF23" s="7"/>
      <c r="AG23" s="7"/>
      <c r="AH23" s="7"/>
    </row>
    <row r="24" spans="2:34" ht="26.25" x14ac:dyDescent="0.4">
      <c r="B24" s="21" t="s">
        <v>54</v>
      </c>
      <c r="C24" s="18">
        <f>SUM(C25:C27)</f>
        <v>0</v>
      </c>
      <c r="D24" s="18">
        <f t="shared" ref="D24:AG24" si="3">SUM(D25:D27)</f>
        <v>1000</v>
      </c>
      <c r="E24" s="18">
        <f t="shared" si="3"/>
        <v>0</v>
      </c>
      <c r="F24" s="43">
        <f t="shared" si="3"/>
        <v>0</v>
      </c>
      <c r="G24" s="18">
        <f t="shared" si="3"/>
        <v>2000</v>
      </c>
      <c r="H24" s="43">
        <f t="shared" si="3"/>
        <v>0</v>
      </c>
      <c r="I24" s="43">
        <f t="shared" si="3"/>
        <v>0</v>
      </c>
      <c r="J24" s="18">
        <f t="shared" si="3"/>
        <v>1500</v>
      </c>
      <c r="K24" s="18">
        <f t="shared" si="3"/>
        <v>0</v>
      </c>
      <c r="L24" s="18">
        <f t="shared" si="3"/>
        <v>0</v>
      </c>
      <c r="M24" s="18">
        <f t="shared" si="3"/>
        <v>3800</v>
      </c>
      <c r="N24" s="18">
        <f t="shared" si="3"/>
        <v>0</v>
      </c>
      <c r="O24" s="43">
        <f t="shared" si="3"/>
        <v>0</v>
      </c>
      <c r="P24" s="43">
        <f t="shared" si="3"/>
        <v>0</v>
      </c>
      <c r="Q24" s="18">
        <f t="shared" si="3"/>
        <v>0</v>
      </c>
      <c r="R24" s="18">
        <f t="shared" si="3"/>
        <v>2820</v>
      </c>
      <c r="S24" s="18">
        <f t="shared" si="3"/>
        <v>0</v>
      </c>
      <c r="T24" s="18">
        <f t="shared" si="3"/>
        <v>280</v>
      </c>
      <c r="U24" s="18">
        <f t="shared" si="3"/>
        <v>0</v>
      </c>
      <c r="V24" s="43">
        <f t="shared" si="3"/>
        <v>0</v>
      </c>
      <c r="W24" s="43">
        <f t="shared" si="3"/>
        <v>0</v>
      </c>
      <c r="X24" s="18">
        <f t="shared" si="3"/>
        <v>180</v>
      </c>
      <c r="Y24" s="18">
        <f t="shared" si="3"/>
        <v>0</v>
      </c>
      <c r="Z24" s="18">
        <f t="shared" si="3"/>
        <v>0</v>
      </c>
      <c r="AA24" s="18">
        <f t="shared" si="3"/>
        <v>0</v>
      </c>
      <c r="AB24" s="18">
        <f t="shared" si="3"/>
        <v>460</v>
      </c>
      <c r="AC24" s="43">
        <f t="shared" si="3"/>
        <v>0</v>
      </c>
      <c r="AD24" s="43">
        <f t="shared" si="3"/>
        <v>0</v>
      </c>
      <c r="AE24" s="18">
        <f t="shared" si="3"/>
        <v>0</v>
      </c>
      <c r="AF24" s="18">
        <f t="shared" si="3"/>
        <v>0</v>
      </c>
      <c r="AG24" s="18">
        <f t="shared" si="3"/>
        <v>0</v>
      </c>
      <c r="AH24" s="18">
        <f t="shared" si="1"/>
        <v>12040</v>
      </c>
    </row>
    <row r="25" spans="2:34" ht="26.25" x14ac:dyDescent="0.4">
      <c r="B25" s="20" t="s">
        <v>21</v>
      </c>
      <c r="C25" s="7"/>
      <c r="D25" s="7"/>
      <c r="E25" s="7"/>
      <c r="F25" s="43"/>
      <c r="G25" s="7">
        <v>2000</v>
      </c>
      <c r="H25" s="43"/>
      <c r="I25" s="43"/>
      <c r="J25" s="7"/>
      <c r="K25" s="7"/>
      <c r="L25" s="7"/>
      <c r="M25" s="7"/>
      <c r="N25" s="7"/>
      <c r="O25" s="43"/>
      <c r="P25" s="43"/>
      <c r="Q25" s="7"/>
      <c r="R25" s="7">
        <v>1500</v>
      </c>
      <c r="S25" s="7"/>
      <c r="T25" s="7"/>
      <c r="U25" s="7"/>
      <c r="V25" s="43"/>
      <c r="W25" s="43"/>
      <c r="X25" s="7"/>
      <c r="Y25" s="7"/>
      <c r="Z25" s="7"/>
      <c r="AA25" s="7"/>
      <c r="AB25" s="7"/>
      <c r="AC25" s="43"/>
      <c r="AD25" s="43"/>
      <c r="AE25" s="7"/>
      <c r="AF25" s="7"/>
      <c r="AG25" s="7"/>
      <c r="AH25" s="7">
        <f t="shared" si="1"/>
        <v>3500</v>
      </c>
    </row>
    <row r="26" spans="2:34" ht="26.25" x14ac:dyDescent="0.4">
      <c r="B26" s="20" t="s">
        <v>20</v>
      </c>
      <c r="C26" s="7"/>
      <c r="D26" s="7"/>
      <c r="E26" s="7"/>
      <c r="F26" s="43"/>
      <c r="G26" s="7"/>
      <c r="H26" s="43"/>
      <c r="I26" s="43"/>
      <c r="J26" s="7">
        <v>1500</v>
      </c>
      <c r="K26" s="7"/>
      <c r="L26" s="7"/>
      <c r="M26" s="7"/>
      <c r="N26" s="7"/>
      <c r="O26" s="43"/>
      <c r="P26" s="43"/>
      <c r="Q26" s="7"/>
      <c r="R26" s="7"/>
      <c r="S26" s="7"/>
      <c r="T26" s="7"/>
      <c r="U26" s="7"/>
      <c r="V26" s="43"/>
      <c r="W26" s="43"/>
      <c r="X26" s="7"/>
      <c r="Y26" s="7"/>
      <c r="Z26" s="7"/>
      <c r="AA26" s="7"/>
      <c r="AB26" s="7"/>
      <c r="AC26" s="43"/>
      <c r="AD26" s="43"/>
      <c r="AE26" s="7"/>
      <c r="AF26" s="7"/>
      <c r="AG26" s="7"/>
      <c r="AH26" s="7">
        <f t="shared" si="1"/>
        <v>1500</v>
      </c>
    </row>
    <row r="27" spans="2:34" ht="26.25" x14ac:dyDescent="0.4">
      <c r="B27" s="20" t="s">
        <v>55</v>
      </c>
      <c r="C27" s="7"/>
      <c r="D27" s="7">
        <v>1000</v>
      </c>
      <c r="E27" s="7"/>
      <c r="F27" s="43"/>
      <c r="G27" s="7"/>
      <c r="H27" s="43"/>
      <c r="I27" s="43"/>
      <c r="J27" s="7"/>
      <c r="K27" s="7"/>
      <c r="L27" s="7"/>
      <c r="M27" s="7">
        <v>3800</v>
      </c>
      <c r="N27" s="7"/>
      <c r="O27" s="43"/>
      <c r="P27" s="43"/>
      <c r="Q27" s="7"/>
      <c r="R27" s="7">
        <v>1320</v>
      </c>
      <c r="S27" s="7"/>
      <c r="T27" s="7">
        <v>280</v>
      </c>
      <c r="U27" s="7"/>
      <c r="V27" s="43"/>
      <c r="W27" s="43"/>
      <c r="X27" s="7">
        <v>180</v>
      </c>
      <c r="Y27" s="7"/>
      <c r="Z27" s="7"/>
      <c r="AA27" s="7"/>
      <c r="AB27" s="7">
        <v>460</v>
      </c>
      <c r="AC27" s="43"/>
      <c r="AD27" s="43"/>
      <c r="AE27" s="7"/>
      <c r="AF27" s="7"/>
      <c r="AG27" s="7"/>
      <c r="AH27" s="7">
        <f t="shared" si="1"/>
        <v>7040</v>
      </c>
    </row>
    <row r="28" spans="2:34" ht="26.25" x14ac:dyDescent="0.4">
      <c r="B28" s="20" t="s">
        <v>11</v>
      </c>
      <c r="C28" s="7"/>
      <c r="D28" s="7"/>
      <c r="E28" s="7"/>
      <c r="F28" s="43"/>
      <c r="G28" s="7"/>
      <c r="H28" s="43"/>
      <c r="I28" s="43"/>
      <c r="J28" s="7"/>
      <c r="K28" s="7"/>
      <c r="L28" s="7"/>
      <c r="M28" s="7"/>
      <c r="N28" s="7"/>
      <c r="O28" s="43"/>
      <c r="P28" s="43"/>
      <c r="Q28" s="7"/>
      <c r="R28" s="7"/>
      <c r="S28" s="7"/>
      <c r="T28" s="7"/>
      <c r="U28" s="7"/>
      <c r="V28" s="43"/>
      <c r="W28" s="43"/>
      <c r="X28" s="7"/>
      <c r="Y28" s="7"/>
      <c r="Z28" s="7"/>
      <c r="AA28" s="7"/>
      <c r="AB28" s="7"/>
      <c r="AC28" s="43"/>
      <c r="AD28" s="43"/>
      <c r="AE28" s="7"/>
      <c r="AF28" s="7"/>
      <c r="AG28" s="7"/>
      <c r="AH28" s="7"/>
    </row>
    <row r="29" spans="2:34" ht="26.25" x14ac:dyDescent="0.4">
      <c r="B29" s="17" t="s">
        <v>31</v>
      </c>
      <c r="C29" s="18">
        <f>SUM(C30:C32)</f>
        <v>0</v>
      </c>
      <c r="D29" s="18">
        <f t="shared" ref="D29:AG29" si="4">SUM(D30:D32)</f>
        <v>30</v>
      </c>
      <c r="E29" s="18">
        <f t="shared" si="4"/>
        <v>0</v>
      </c>
      <c r="F29" s="43">
        <f t="shared" si="4"/>
        <v>0</v>
      </c>
      <c r="G29" s="18">
        <f t="shared" si="4"/>
        <v>0</v>
      </c>
      <c r="H29" s="43">
        <f t="shared" si="4"/>
        <v>0</v>
      </c>
      <c r="I29" s="43">
        <f t="shared" si="4"/>
        <v>0</v>
      </c>
      <c r="J29" s="18">
        <f t="shared" si="4"/>
        <v>800</v>
      </c>
      <c r="K29" s="18">
        <f t="shared" si="4"/>
        <v>0</v>
      </c>
      <c r="L29" s="18">
        <f t="shared" si="4"/>
        <v>250</v>
      </c>
      <c r="M29" s="18">
        <f t="shared" si="4"/>
        <v>0</v>
      </c>
      <c r="N29" s="18">
        <f t="shared" si="4"/>
        <v>130</v>
      </c>
      <c r="O29" s="43">
        <f t="shared" si="4"/>
        <v>0</v>
      </c>
      <c r="P29" s="43">
        <f t="shared" si="4"/>
        <v>0</v>
      </c>
      <c r="Q29" s="18">
        <f t="shared" si="4"/>
        <v>800</v>
      </c>
      <c r="R29" s="18">
        <f t="shared" si="4"/>
        <v>0</v>
      </c>
      <c r="S29" s="18">
        <f t="shared" si="4"/>
        <v>0</v>
      </c>
      <c r="T29" s="18">
        <f t="shared" si="4"/>
        <v>0</v>
      </c>
      <c r="U29" s="18">
        <f t="shared" si="4"/>
        <v>0</v>
      </c>
      <c r="V29" s="43">
        <f t="shared" si="4"/>
        <v>0</v>
      </c>
      <c r="W29" s="43">
        <f t="shared" si="4"/>
        <v>0</v>
      </c>
      <c r="X29" s="18">
        <f t="shared" si="4"/>
        <v>700</v>
      </c>
      <c r="Y29" s="18">
        <f t="shared" si="4"/>
        <v>0</v>
      </c>
      <c r="Z29" s="18">
        <f t="shared" si="4"/>
        <v>0</v>
      </c>
      <c r="AA29" s="18">
        <f t="shared" si="4"/>
        <v>0</v>
      </c>
      <c r="AB29" s="18">
        <f t="shared" si="4"/>
        <v>0</v>
      </c>
      <c r="AC29" s="43">
        <f t="shared" si="4"/>
        <v>0</v>
      </c>
      <c r="AD29" s="43">
        <f t="shared" si="4"/>
        <v>0</v>
      </c>
      <c r="AE29" s="18">
        <f t="shared" si="4"/>
        <v>870</v>
      </c>
      <c r="AF29" s="18">
        <f t="shared" si="4"/>
        <v>0</v>
      </c>
      <c r="AG29" s="18">
        <f t="shared" si="4"/>
        <v>0</v>
      </c>
      <c r="AH29" s="18">
        <f t="shared" si="1"/>
        <v>3580</v>
      </c>
    </row>
    <row r="30" spans="2:34" s="22" customFormat="1" ht="26.25" x14ac:dyDescent="0.4">
      <c r="B30" s="20" t="s">
        <v>16</v>
      </c>
      <c r="C30" s="7"/>
      <c r="D30" s="7"/>
      <c r="E30" s="7"/>
      <c r="F30" s="43"/>
      <c r="G30" s="7"/>
      <c r="H30" s="43"/>
      <c r="I30" s="43"/>
      <c r="J30" s="7">
        <v>600</v>
      </c>
      <c r="K30" s="7"/>
      <c r="L30" s="7"/>
      <c r="M30" s="7"/>
      <c r="N30" s="7"/>
      <c r="O30" s="43"/>
      <c r="P30" s="43"/>
      <c r="Q30" s="7">
        <v>600</v>
      </c>
      <c r="R30" s="7"/>
      <c r="S30" s="7"/>
      <c r="T30" s="7"/>
      <c r="U30" s="7"/>
      <c r="V30" s="43"/>
      <c r="W30" s="43"/>
      <c r="X30" s="7">
        <v>500</v>
      </c>
      <c r="Y30" s="7"/>
      <c r="Z30" s="7"/>
      <c r="AA30" s="7"/>
      <c r="AB30" s="7"/>
      <c r="AC30" s="43"/>
      <c r="AD30" s="43"/>
      <c r="AE30" s="7">
        <v>700</v>
      </c>
      <c r="AF30" s="7"/>
      <c r="AG30" s="7"/>
      <c r="AH30" s="7">
        <f t="shared" si="1"/>
        <v>2400</v>
      </c>
    </row>
    <row r="31" spans="2:34" s="22" customFormat="1" ht="26.25" x14ac:dyDescent="0.4">
      <c r="B31" s="20" t="s">
        <v>17</v>
      </c>
      <c r="C31" s="7"/>
      <c r="D31" s="7"/>
      <c r="E31" s="7"/>
      <c r="F31" s="43"/>
      <c r="G31" s="7"/>
      <c r="H31" s="43"/>
      <c r="I31" s="43"/>
      <c r="J31" s="7">
        <v>150</v>
      </c>
      <c r="K31" s="7"/>
      <c r="L31" s="7"/>
      <c r="M31" s="7"/>
      <c r="N31" s="7"/>
      <c r="O31" s="43"/>
      <c r="P31" s="43"/>
      <c r="Q31" s="7">
        <v>150</v>
      </c>
      <c r="R31" s="7"/>
      <c r="S31" s="7"/>
      <c r="T31" s="7"/>
      <c r="U31" s="7"/>
      <c r="V31" s="43"/>
      <c r="W31" s="43"/>
      <c r="X31" s="7">
        <v>150</v>
      </c>
      <c r="Y31" s="7"/>
      <c r="Z31" s="7"/>
      <c r="AA31" s="7"/>
      <c r="AB31" s="7"/>
      <c r="AC31" s="43"/>
      <c r="AD31" s="43"/>
      <c r="AE31" s="7">
        <v>120</v>
      </c>
      <c r="AF31" s="7"/>
      <c r="AG31" s="7"/>
      <c r="AH31" s="7">
        <f t="shared" si="1"/>
        <v>570</v>
      </c>
    </row>
    <row r="32" spans="2:34" s="22" customFormat="1" ht="26.25" x14ac:dyDescent="0.4">
      <c r="B32" s="20" t="s">
        <v>39</v>
      </c>
      <c r="C32" s="7"/>
      <c r="D32" s="7">
        <v>30</v>
      </c>
      <c r="E32" s="7"/>
      <c r="F32" s="43"/>
      <c r="G32" s="7"/>
      <c r="H32" s="43"/>
      <c r="I32" s="43"/>
      <c r="J32" s="7">
        <v>50</v>
      </c>
      <c r="K32" s="7"/>
      <c r="L32" s="7">
        <v>250</v>
      </c>
      <c r="M32" s="7"/>
      <c r="N32" s="7">
        <v>130</v>
      </c>
      <c r="O32" s="43"/>
      <c r="P32" s="43"/>
      <c r="Q32" s="7">
        <v>50</v>
      </c>
      <c r="R32" s="7"/>
      <c r="S32" s="7"/>
      <c r="T32" s="7"/>
      <c r="U32" s="7"/>
      <c r="V32" s="43"/>
      <c r="W32" s="43"/>
      <c r="X32" s="7">
        <v>50</v>
      </c>
      <c r="Y32" s="7"/>
      <c r="Z32" s="7"/>
      <c r="AA32" s="7"/>
      <c r="AB32" s="7"/>
      <c r="AC32" s="43"/>
      <c r="AD32" s="43"/>
      <c r="AE32" s="7">
        <v>50</v>
      </c>
      <c r="AF32" s="7"/>
      <c r="AG32" s="7"/>
      <c r="AH32" s="7">
        <f t="shared" si="1"/>
        <v>610</v>
      </c>
    </row>
    <row r="33" spans="2:34" s="22" customFormat="1" ht="26.25" x14ac:dyDescent="0.4">
      <c r="B33" s="23" t="s">
        <v>33</v>
      </c>
      <c r="C33" s="18">
        <f>SUM(C34:C35)</f>
        <v>0</v>
      </c>
      <c r="D33" s="18">
        <f t="shared" ref="D33:AG33" si="5">SUM(D34:D35)</f>
        <v>0</v>
      </c>
      <c r="E33" s="18">
        <f t="shared" si="5"/>
        <v>0</v>
      </c>
      <c r="F33" s="43">
        <f t="shared" si="5"/>
        <v>0</v>
      </c>
      <c r="G33" s="18">
        <f t="shared" si="5"/>
        <v>125</v>
      </c>
      <c r="H33" s="43">
        <f t="shared" si="5"/>
        <v>0</v>
      </c>
      <c r="I33" s="43">
        <f t="shared" si="5"/>
        <v>0</v>
      </c>
      <c r="J33" s="18">
        <f t="shared" si="5"/>
        <v>0</v>
      </c>
      <c r="K33" s="18">
        <f t="shared" si="5"/>
        <v>0</v>
      </c>
      <c r="L33" s="18">
        <f t="shared" si="5"/>
        <v>0</v>
      </c>
      <c r="M33" s="18">
        <f t="shared" si="5"/>
        <v>500</v>
      </c>
      <c r="N33" s="18">
        <f t="shared" si="5"/>
        <v>0</v>
      </c>
      <c r="O33" s="43">
        <f t="shared" si="5"/>
        <v>0</v>
      </c>
      <c r="P33" s="43">
        <f t="shared" si="5"/>
        <v>0</v>
      </c>
      <c r="Q33" s="18">
        <f>SUM(Q34:Q34)</f>
        <v>0</v>
      </c>
      <c r="R33" s="18">
        <f t="shared" si="5"/>
        <v>0</v>
      </c>
      <c r="S33" s="18">
        <f t="shared" si="5"/>
        <v>0</v>
      </c>
      <c r="T33" s="18">
        <f t="shared" si="5"/>
        <v>0</v>
      </c>
      <c r="U33" s="18">
        <f t="shared" si="5"/>
        <v>0</v>
      </c>
      <c r="V33" s="43">
        <f t="shared" si="5"/>
        <v>0</v>
      </c>
      <c r="W33" s="43">
        <f t="shared" si="5"/>
        <v>0</v>
      </c>
      <c r="X33" s="18">
        <f t="shared" si="5"/>
        <v>0</v>
      </c>
      <c r="Y33" s="18">
        <f t="shared" si="5"/>
        <v>0</v>
      </c>
      <c r="Z33" s="18">
        <f t="shared" si="5"/>
        <v>0</v>
      </c>
      <c r="AA33" s="18">
        <f t="shared" si="5"/>
        <v>0</v>
      </c>
      <c r="AB33" s="18">
        <f t="shared" si="5"/>
        <v>0</v>
      </c>
      <c r="AC33" s="43">
        <f t="shared" si="5"/>
        <v>0</v>
      </c>
      <c r="AD33" s="43">
        <f t="shared" si="5"/>
        <v>0</v>
      </c>
      <c r="AE33" s="18">
        <f t="shared" si="5"/>
        <v>0</v>
      </c>
      <c r="AF33" s="18">
        <f t="shared" si="5"/>
        <v>0</v>
      </c>
      <c r="AG33" s="18">
        <f t="shared" si="5"/>
        <v>0</v>
      </c>
      <c r="AH33" s="18">
        <f t="shared" si="1"/>
        <v>625</v>
      </c>
    </row>
    <row r="34" spans="2:34" s="22" customFormat="1" ht="26.25" x14ac:dyDescent="0.4">
      <c r="B34" s="24" t="s">
        <v>34</v>
      </c>
      <c r="C34" s="7"/>
      <c r="D34" s="7"/>
      <c r="E34" s="7"/>
      <c r="F34" s="43"/>
      <c r="G34" s="7">
        <v>125</v>
      </c>
      <c r="H34" s="43"/>
      <c r="I34" s="43"/>
      <c r="J34" s="7"/>
      <c r="K34" s="7"/>
      <c r="L34" s="7"/>
      <c r="M34" s="7"/>
      <c r="N34" s="7"/>
      <c r="O34" s="43"/>
      <c r="P34" s="43"/>
      <c r="Q34" s="7"/>
      <c r="R34" s="7"/>
      <c r="S34" s="7"/>
      <c r="T34" s="7"/>
      <c r="U34" s="7"/>
      <c r="V34" s="43"/>
      <c r="W34" s="43"/>
      <c r="X34" s="7"/>
      <c r="Y34" s="7"/>
      <c r="Z34" s="7"/>
      <c r="AA34" s="7"/>
      <c r="AB34" s="7"/>
      <c r="AC34" s="43"/>
      <c r="AD34" s="43"/>
      <c r="AE34" s="7"/>
      <c r="AF34" s="7"/>
      <c r="AG34" s="7"/>
      <c r="AH34" s="7">
        <f t="shared" si="1"/>
        <v>125</v>
      </c>
    </row>
    <row r="35" spans="2:34" s="22" customFormat="1" ht="26.25" x14ac:dyDescent="0.4">
      <c r="B35" s="24" t="s">
        <v>40</v>
      </c>
      <c r="C35" s="7"/>
      <c r="D35" s="7"/>
      <c r="E35" s="7"/>
      <c r="F35" s="43"/>
      <c r="G35" s="7"/>
      <c r="H35" s="43"/>
      <c r="I35" s="43"/>
      <c r="J35" s="7"/>
      <c r="K35" s="7"/>
      <c r="L35" s="7"/>
      <c r="M35" s="7">
        <v>500</v>
      </c>
      <c r="N35" s="7"/>
      <c r="O35" s="43"/>
      <c r="P35" s="43"/>
      <c r="R35" s="7"/>
      <c r="S35" s="7"/>
      <c r="T35" s="7"/>
      <c r="U35" s="7"/>
      <c r="V35" s="43"/>
      <c r="W35" s="43"/>
      <c r="X35" s="7"/>
      <c r="Y35" s="7"/>
      <c r="Z35" s="7"/>
      <c r="AA35" s="7"/>
      <c r="AB35" s="7"/>
      <c r="AC35" s="43"/>
      <c r="AD35" s="43"/>
      <c r="AE35" s="7"/>
      <c r="AF35" s="7"/>
      <c r="AG35" s="7"/>
      <c r="AH35" s="7">
        <f t="shared" si="1"/>
        <v>500</v>
      </c>
    </row>
    <row r="36" spans="2:34" ht="26.25" x14ac:dyDescent="0.4">
      <c r="B36" s="17" t="s">
        <v>6</v>
      </c>
      <c r="C36" s="18">
        <f>SUM(C37:C39)</f>
        <v>0</v>
      </c>
      <c r="D36" s="18">
        <f t="shared" ref="D36:AG36" si="6">SUM(D37:D39)</f>
        <v>0</v>
      </c>
      <c r="E36" s="18">
        <f t="shared" si="6"/>
        <v>0</v>
      </c>
      <c r="F36" s="43">
        <f t="shared" si="6"/>
        <v>0</v>
      </c>
      <c r="G36" s="18">
        <f t="shared" si="6"/>
        <v>0</v>
      </c>
      <c r="H36" s="43">
        <f t="shared" si="6"/>
        <v>0</v>
      </c>
      <c r="I36" s="43">
        <f t="shared" si="6"/>
        <v>0</v>
      </c>
      <c r="J36" s="18">
        <f t="shared" si="6"/>
        <v>0</v>
      </c>
      <c r="K36" s="18">
        <f t="shared" si="6"/>
        <v>0</v>
      </c>
      <c r="L36" s="18">
        <f t="shared" si="6"/>
        <v>0</v>
      </c>
      <c r="M36" s="18">
        <f t="shared" si="6"/>
        <v>85</v>
      </c>
      <c r="N36" s="18">
        <f t="shared" si="6"/>
        <v>0</v>
      </c>
      <c r="O36" s="43">
        <f t="shared" si="6"/>
        <v>0</v>
      </c>
      <c r="P36" s="43">
        <f t="shared" si="6"/>
        <v>0</v>
      </c>
      <c r="Q36" s="18">
        <f t="shared" si="6"/>
        <v>0</v>
      </c>
      <c r="R36" s="18">
        <f t="shared" si="6"/>
        <v>220</v>
      </c>
      <c r="S36" s="18">
        <f t="shared" si="6"/>
        <v>0</v>
      </c>
      <c r="T36" s="18">
        <f t="shared" si="6"/>
        <v>0</v>
      </c>
      <c r="U36" s="18">
        <f t="shared" si="6"/>
        <v>0</v>
      </c>
      <c r="V36" s="43">
        <f t="shared" si="6"/>
        <v>0</v>
      </c>
      <c r="W36" s="43">
        <f t="shared" si="6"/>
        <v>0</v>
      </c>
      <c r="X36" s="18">
        <f t="shared" si="6"/>
        <v>0</v>
      </c>
      <c r="Y36" s="18">
        <f t="shared" si="6"/>
        <v>0</v>
      </c>
      <c r="Z36" s="18">
        <f t="shared" si="6"/>
        <v>0</v>
      </c>
      <c r="AA36" s="18">
        <f t="shared" si="6"/>
        <v>0</v>
      </c>
      <c r="AB36" s="18">
        <f t="shared" si="6"/>
        <v>0</v>
      </c>
      <c r="AC36" s="43">
        <f t="shared" si="6"/>
        <v>0</v>
      </c>
      <c r="AD36" s="43">
        <f t="shared" si="6"/>
        <v>0</v>
      </c>
      <c r="AE36" s="18">
        <f t="shared" si="6"/>
        <v>0</v>
      </c>
      <c r="AF36" s="18">
        <f t="shared" si="6"/>
        <v>0</v>
      </c>
      <c r="AG36" s="18">
        <f t="shared" si="6"/>
        <v>0</v>
      </c>
      <c r="AH36" s="18">
        <f t="shared" si="1"/>
        <v>305</v>
      </c>
    </row>
    <row r="37" spans="2:34" ht="26.25" x14ac:dyDescent="0.4">
      <c r="B37" s="20" t="s">
        <v>13</v>
      </c>
      <c r="C37" s="7"/>
      <c r="D37" s="7"/>
      <c r="E37" s="7"/>
      <c r="F37" s="43"/>
      <c r="G37" s="7"/>
      <c r="H37" s="43"/>
      <c r="I37" s="43"/>
      <c r="J37" s="7"/>
      <c r="K37" s="7"/>
      <c r="L37" s="7"/>
      <c r="M37" s="7">
        <v>85</v>
      </c>
      <c r="N37" s="7"/>
      <c r="O37" s="43"/>
      <c r="P37" s="43"/>
      <c r="Q37" s="7"/>
      <c r="R37" s="7"/>
      <c r="S37" s="7"/>
      <c r="T37" s="7"/>
      <c r="U37" s="7"/>
      <c r="V37" s="43"/>
      <c r="W37" s="43"/>
      <c r="X37" s="7"/>
      <c r="Y37" s="7"/>
      <c r="Z37" s="7"/>
      <c r="AA37" s="7"/>
      <c r="AB37" s="7"/>
      <c r="AC37" s="43"/>
      <c r="AD37" s="43"/>
      <c r="AE37" s="7"/>
      <c r="AF37" s="7"/>
      <c r="AG37" s="7"/>
      <c r="AH37" s="7">
        <f t="shared" si="1"/>
        <v>85</v>
      </c>
    </row>
    <row r="38" spans="2:34" ht="26.25" x14ac:dyDescent="0.4">
      <c r="B38" s="20" t="s">
        <v>14</v>
      </c>
      <c r="C38" s="7"/>
      <c r="D38" s="7"/>
      <c r="E38" s="7"/>
      <c r="F38" s="43"/>
      <c r="G38" s="7"/>
      <c r="H38" s="43"/>
      <c r="I38" s="43"/>
      <c r="J38" s="7"/>
      <c r="K38" s="7"/>
      <c r="L38" s="7"/>
      <c r="M38" s="7"/>
      <c r="N38" s="7"/>
      <c r="O38" s="43"/>
      <c r="P38" s="43"/>
      <c r="Q38" s="7"/>
      <c r="R38" s="7"/>
      <c r="S38" s="7"/>
      <c r="T38" s="7"/>
      <c r="U38" s="7"/>
      <c r="V38" s="43"/>
      <c r="W38" s="43"/>
      <c r="X38" s="7"/>
      <c r="Y38" s="7"/>
      <c r="Z38" s="7"/>
      <c r="AA38" s="7"/>
      <c r="AB38" s="7"/>
      <c r="AC38" s="43"/>
      <c r="AD38" s="43"/>
      <c r="AE38" s="7"/>
      <c r="AF38" s="7"/>
      <c r="AG38" s="7"/>
      <c r="AH38" s="7">
        <f t="shared" si="1"/>
        <v>0</v>
      </c>
    </row>
    <row r="39" spans="2:34" ht="26.25" x14ac:dyDescent="0.4">
      <c r="B39" s="20" t="s">
        <v>15</v>
      </c>
      <c r="C39" s="7"/>
      <c r="D39" s="7"/>
      <c r="E39" s="7"/>
      <c r="F39" s="43"/>
      <c r="G39" s="7"/>
      <c r="H39" s="43"/>
      <c r="I39" s="43"/>
      <c r="J39" s="7"/>
      <c r="K39" s="7"/>
      <c r="L39" s="7"/>
      <c r="M39" s="7"/>
      <c r="N39" s="7"/>
      <c r="O39" s="43"/>
      <c r="P39" s="43"/>
      <c r="Q39" s="7"/>
      <c r="R39" s="7">
        <v>220</v>
      </c>
      <c r="S39" s="7"/>
      <c r="T39" s="7"/>
      <c r="U39" s="7"/>
      <c r="V39" s="43"/>
      <c r="W39" s="43"/>
      <c r="X39" s="7"/>
      <c r="Y39" s="7"/>
      <c r="Z39" s="7"/>
      <c r="AA39" s="7"/>
      <c r="AB39" s="7"/>
      <c r="AC39" s="43"/>
      <c r="AD39" s="43"/>
      <c r="AE39" s="7"/>
      <c r="AF39" s="7"/>
      <c r="AG39" s="7"/>
      <c r="AH39" s="7">
        <f t="shared" si="1"/>
        <v>220</v>
      </c>
    </row>
    <row r="40" spans="2:34" ht="26.25" x14ac:dyDescent="0.4">
      <c r="B40" s="25" t="s">
        <v>7</v>
      </c>
      <c r="C40" s="26" t="e">
        <f>#REF!+C14+C24+C29+C33+C36</f>
        <v>#REF!</v>
      </c>
      <c r="D40" s="26" t="e">
        <f>#REF!+D14+D24+D29+D33+D36</f>
        <v>#REF!</v>
      </c>
      <c r="E40" s="26" t="e">
        <f>#REF!+E14+E24+E29+E33+E36</f>
        <v>#REF!</v>
      </c>
      <c r="F40" s="30" t="e">
        <f>#REF!+F14+F24+F29+F33+F36</f>
        <v>#REF!</v>
      </c>
      <c r="G40" s="26" t="e">
        <f>#REF!+G14+G24+G29+G33+G36</f>
        <v>#REF!</v>
      </c>
      <c r="H40" s="30" t="e">
        <f>#REF!+H14+H24+H29+H33+H36</f>
        <v>#REF!</v>
      </c>
      <c r="I40" s="30" t="e">
        <f>#REF!+I14+I24+I29+I33+I36</f>
        <v>#REF!</v>
      </c>
      <c r="J40" s="26" t="e">
        <f>#REF!+J14+J24+J29+J33+J36</f>
        <v>#REF!</v>
      </c>
      <c r="K40" s="26" t="e">
        <f>#REF!+K14+K24+K29+K33+K36</f>
        <v>#REF!</v>
      </c>
      <c r="L40" s="26" t="e">
        <f>#REF!+L14+L24+L29+L33+L36</f>
        <v>#REF!</v>
      </c>
      <c r="M40" s="26" t="e">
        <f>#REF!+M14+M24+M29+M33+M36</f>
        <v>#REF!</v>
      </c>
      <c r="N40" s="26" t="e">
        <f>#REF!+N14+N24+N29+N33+N36</f>
        <v>#REF!</v>
      </c>
      <c r="O40" s="30" t="e">
        <f>#REF!+O14+O24+O29+O33+O36</f>
        <v>#REF!</v>
      </c>
      <c r="P40" s="30" t="e">
        <f>#REF!+P14+P24+P29+P33+P36</f>
        <v>#REF!</v>
      </c>
      <c r="Q40" s="26" t="e">
        <f>#REF!+Q14+Q24+Q29+Q33+Q36</f>
        <v>#REF!</v>
      </c>
      <c r="R40" s="26" t="e">
        <f>#REF!+R14+R24+R29+R33+R36</f>
        <v>#REF!</v>
      </c>
      <c r="S40" s="26" t="e">
        <f>#REF!+S14+S24+S29+S33+S36</f>
        <v>#REF!</v>
      </c>
      <c r="T40" s="26" t="e">
        <f>#REF!+T14+T24+T29+T33+T36</f>
        <v>#REF!</v>
      </c>
      <c r="U40" s="26" t="e">
        <f>#REF!+U14+U24+U29+U33+U36</f>
        <v>#REF!</v>
      </c>
      <c r="V40" s="30" t="e">
        <f>#REF!+V14+V24+V29+V33+V36</f>
        <v>#REF!</v>
      </c>
      <c r="W40" s="30" t="e">
        <f>#REF!+W14+W24+W29+W33+W36</f>
        <v>#REF!</v>
      </c>
      <c r="X40" s="26" t="e">
        <f>#REF!+X14+X24+X29+X33+X36</f>
        <v>#REF!</v>
      </c>
      <c r="Y40" s="26" t="e">
        <f>#REF!+Y14+Y24+Y29+Y33+Y36</f>
        <v>#REF!</v>
      </c>
      <c r="Z40" s="26" t="e">
        <f>#REF!+Z14+Z24+Z29+Z33+Z36</f>
        <v>#REF!</v>
      </c>
      <c r="AA40" s="26" t="e">
        <f>#REF!+AA14+AA24+AA29+AA33+AA36</f>
        <v>#REF!</v>
      </c>
      <c r="AB40" s="26" t="e">
        <f>#REF!+AB14+AB24+AB29+AB33+AB36</f>
        <v>#REF!</v>
      </c>
      <c r="AC40" s="30" t="e">
        <f>#REF!+AC14+AC24+AC29+AC33+AC36</f>
        <v>#REF!</v>
      </c>
      <c r="AD40" s="30" t="e">
        <f>#REF!+AD14+AD24+AD29+AD33+AD36</f>
        <v>#REF!</v>
      </c>
      <c r="AE40" s="26" t="e">
        <f>#REF!+AE14+AE24+AE29+AE33+AE36</f>
        <v>#REF!</v>
      </c>
      <c r="AF40" s="26" t="e">
        <f>#REF!+AF14+AF24+AF29+AF33+AF36</f>
        <v>#REF!</v>
      </c>
      <c r="AG40" s="26" t="e">
        <f>#REF!+AG14+AG24+AG29+AG33+AG36</f>
        <v>#REF!</v>
      </c>
      <c r="AH40" s="26" t="e">
        <f>#REF!+AH14+AH24+AH29+AH33+AH36</f>
        <v>#REF!</v>
      </c>
    </row>
    <row r="41" spans="2:34" x14ac:dyDescent="0.25">
      <c r="B41" s="27"/>
      <c r="C41" s="28"/>
      <c r="D41" s="28"/>
      <c r="E41" s="28"/>
      <c r="F41" s="49"/>
      <c r="G41" s="28"/>
      <c r="H41" s="49"/>
      <c r="I41" s="49"/>
      <c r="J41" s="28"/>
      <c r="K41" s="28"/>
      <c r="L41" s="28"/>
      <c r="M41" s="28"/>
      <c r="N41" s="28"/>
      <c r="O41" s="49"/>
      <c r="P41" s="49"/>
      <c r="Q41" s="28"/>
      <c r="R41" s="28"/>
      <c r="S41" s="28"/>
      <c r="T41" s="28"/>
      <c r="U41" s="28"/>
      <c r="V41" s="49"/>
      <c r="W41" s="49"/>
      <c r="X41" s="28"/>
      <c r="Y41" s="28"/>
      <c r="Z41" s="28"/>
      <c r="AA41" s="28"/>
      <c r="AB41" s="28"/>
      <c r="AC41" s="49"/>
      <c r="AD41" s="49"/>
      <c r="AE41" s="28"/>
      <c r="AF41" s="28"/>
      <c r="AG41" s="28"/>
      <c r="AH41" s="28"/>
    </row>
    <row r="42" spans="2:34" ht="26.25" x14ac:dyDescent="0.4">
      <c r="B42" s="29" t="s">
        <v>41</v>
      </c>
      <c r="C42" s="30" t="e">
        <f>C10-C40</f>
        <v>#REF!</v>
      </c>
      <c r="D42" s="30" t="e">
        <f>D5+D10-D40</f>
        <v>#REF!</v>
      </c>
      <c r="E42" s="30" t="e">
        <f>E5+E10-E40</f>
        <v>#REF!</v>
      </c>
      <c r="F42" s="30" t="e">
        <f>F5+F10-F40</f>
        <v>#REF!</v>
      </c>
      <c r="G42" s="30" t="e">
        <f>G5+G10-G40</f>
        <v>#REF!</v>
      </c>
      <c r="H42" s="30" t="e">
        <f>H5+H10-H40</f>
        <v>#REF!</v>
      </c>
      <c r="I42" s="30" t="e">
        <f>I5+I10-I40</f>
        <v>#REF!</v>
      </c>
      <c r="J42" s="30" t="e">
        <f>J5+J10-J40</f>
        <v>#REF!</v>
      </c>
      <c r="K42" s="30" t="e">
        <f>K5+K10-K40</f>
        <v>#REF!</v>
      </c>
      <c r="L42" s="30" t="e">
        <f>L5+L10-L40</f>
        <v>#REF!</v>
      </c>
      <c r="M42" s="30" t="e">
        <f>M5+M10-M40</f>
        <v>#REF!</v>
      </c>
      <c r="N42" s="30" t="e">
        <f>N5+N10-N40</f>
        <v>#REF!</v>
      </c>
      <c r="O42" s="30" t="e">
        <f>O5+O10-O40</f>
        <v>#REF!</v>
      </c>
      <c r="P42" s="30" t="e">
        <f>P5+P10-P40</f>
        <v>#REF!</v>
      </c>
      <c r="Q42" s="30" t="e">
        <f>Q5+Q10-Q40</f>
        <v>#REF!</v>
      </c>
      <c r="R42" s="30" t="e">
        <f>R5+R10-R40</f>
        <v>#REF!</v>
      </c>
      <c r="S42" s="30" t="e">
        <f>S5+S10-S40</f>
        <v>#REF!</v>
      </c>
      <c r="T42" s="30" t="e">
        <f>T5+T10-T40</f>
        <v>#REF!</v>
      </c>
      <c r="U42" s="30" t="e">
        <f>U5+U10-U40</f>
        <v>#REF!</v>
      </c>
      <c r="V42" s="30" t="e">
        <f>V5+V10-V40</f>
        <v>#REF!</v>
      </c>
      <c r="W42" s="30" t="e">
        <f>W5+W10-W40</f>
        <v>#REF!</v>
      </c>
      <c r="X42" s="30" t="e">
        <f>X5+X10-X40</f>
        <v>#REF!</v>
      </c>
      <c r="Y42" s="30" t="e">
        <f>Y5+Y10-Y40</f>
        <v>#REF!</v>
      </c>
      <c r="Z42" s="30" t="e">
        <f>Z5+Z10-Z40</f>
        <v>#REF!</v>
      </c>
      <c r="AA42" s="30" t="e">
        <f>AA5+AA10-AA40</f>
        <v>#REF!</v>
      </c>
      <c r="AB42" s="30" t="e">
        <f>AB5+AB10-AB40</f>
        <v>#REF!</v>
      </c>
      <c r="AC42" s="30" t="e">
        <f>AC5+AC10-AC40</f>
        <v>#REF!</v>
      </c>
      <c r="AD42" s="30" t="e">
        <f>AD5+AD10-AD40</f>
        <v>#REF!</v>
      </c>
      <c r="AE42" s="30" t="e">
        <f>AE5+AE10-AE40</f>
        <v>#REF!</v>
      </c>
      <c r="AF42" s="30" t="e">
        <f>AF5+AF10-AF40</f>
        <v>#REF!</v>
      </c>
      <c r="AG42" s="30" t="e">
        <f>AG5+AG10-AG40</f>
        <v>#REF!</v>
      </c>
      <c r="AH42" s="30"/>
    </row>
    <row r="43" spans="2:34" s="34" customFormat="1" ht="15.75" x14ac:dyDescent="0.25">
      <c r="B43" s="31"/>
      <c r="C43" s="31"/>
      <c r="D43" s="32"/>
      <c r="E43" s="31"/>
      <c r="F43" s="31"/>
      <c r="G43" s="33"/>
      <c r="H43" s="33"/>
      <c r="I43" s="33"/>
      <c r="J43" s="31"/>
      <c r="K43" s="31"/>
      <c r="O43" s="35"/>
    </row>
    <row r="44" spans="2:34" x14ac:dyDescent="0.25">
      <c r="E44" s="36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5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45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A576054A69344FAA8CCFA97A3821BA" ma:contentTypeVersion="16" ma:contentTypeDescription="Crie um novo documento." ma:contentTypeScope="" ma:versionID="e15b5c806c02d49e21bc611bc88bed65">
  <xsd:schema xmlns:xsd="http://www.w3.org/2001/XMLSchema" xmlns:xs="http://www.w3.org/2001/XMLSchema" xmlns:p="http://schemas.microsoft.com/office/2006/metadata/properties" xmlns:ns2="9df17893-08f1-4046-ad80-5ff5750604b4" xmlns:ns3="cfe0de8f-bad6-4e37-98dc-0e162a743375" targetNamespace="http://schemas.microsoft.com/office/2006/metadata/properties" ma:root="true" ma:fieldsID="29e5c0aa7a354226f511ec25ef419b32" ns2:_="" ns3:_="">
    <xsd:import namespace="9df17893-08f1-4046-ad80-5ff5750604b4"/>
    <xsd:import namespace="cfe0de8f-bad6-4e37-98dc-0e162a7433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17893-08f1-4046-ad80-5ff5750604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293d6a7-0f24-4939-8e50-44d941322804}" ma:internalName="TaxCatchAll" ma:showField="CatchAllData" ma:web="9df17893-08f1-4046-ad80-5ff5750604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de8f-bad6-4e37-98dc-0e162a743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57127-5959-4bf5-bf65-91c8821ecb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f17893-08f1-4046-ad80-5ff5750604b4" xsi:nil="true"/>
    <lcf76f155ced4ddcb4097134ff3c332f xmlns="cfe0de8f-bad6-4e37-98dc-0e162a7433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DB1849-C4A6-4518-811F-EA019F6E1795}"/>
</file>

<file path=customXml/itemProps2.xml><?xml version="1.0" encoding="utf-8"?>
<ds:datastoreItem xmlns:ds="http://schemas.openxmlformats.org/officeDocument/2006/customXml" ds:itemID="{0DD91095-93B3-49F4-8D44-10CB119D8290}"/>
</file>

<file path=customXml/itemProps3.xml><?xml version="1.0" encoding="utf-8"?>
<ds:datastoreItem xmlns:ds="http://schemas.openxmlformats.org/officeDocument/2006/customXml" ds:itemID="{A24A5FBC-ABDB-4ECB-9329-814A1227A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FLUXO CAIXA </vt:lpstr>
      <vt:lpstr>FLUXO CAIXA  SINDICO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2019-08-04T17:15:53Z</cp:lastPrinted>
  <dcterms:created xsi:type="dcterms:W3CDTF">2019-08-03T19:10:46Z</dcterms:created>
  <dcterms:modified xsi:type="dcterms:W3CDTF">2021-05-18T01:58:18Z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0x01010018A576054A69344FAA8CCFA97A3821BA</vt:lpwstr>
  </property>
  <property fmtid="{D5CDD505-2E9C-101B-9397-08002B2CF9AE}" pid="3" name="MediaServiceImageTags">
    <vt:lpwstr/>
  </property>
</Properties>
</file>